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490" windowHeight="6780" tabRatio="719" activeTab="2"/>
  </bookViews>
  <sheets>
    <sheet name="チェックシート" sheetId="1" r:id="rId1"/>
    <sheet name="【正当理由「オ」計算シート】" sheetId="2" r:id="rId2"/>
    <sheet name="【正当理由「カ」計算シート】" sheetId="3" r:id="rId3"/>
  </sheets>
  <definedNames>
    <definedName name="_xlfn.IFERROR" hidden="1">#NAME?</definedName>
    <definedName name="_xlnm.Print_Area" localSheetId="1">'【正当理由「オ」計算シート】'!$A$1:$P$22</definedName>
    <definedName name="_xlnm.Print_Area" localSheetId="2">'【正当理由「カ」計算シート】'!$A$1:$P$39</definedName>
    <definedName name="_xlnm.Print_Area" localSheetId="0">'チェックシート'!$A$1:$S$134</definedName>
  </definedNames>
  <calcPr fullCalcOnLoad="1"/>
</workbook>
</file>

<file path=xl/comments1.xml><?xml version="1.0" encoding="utf-8"?>
<comments xmlns="http://schemas.openxmlformats.org/spreadsheetml/2006/main">
  <authors>
    <author>濱　英一朗</author>
  </authors>
  <commentList>
    <comment ref="B3" authorId="0">
      <text>
        <r>
          <rPr>
            <b/>
            <sz val="9"/>
            <color indexed="12"/>
            <rFont val="HG丸ｺﾞｼｯｸM-PRO"/>
            <family val="3"/>
          </rPr>
          <t>事業所所在地市町村長を選択してください。</t>
        </r>
      </text>
    </comment>
  </commentList>
</comments>
</file>

<file path=xl/sharedStrings.xml><?xml version="1.0" encoding="utf-8"?>
<sst xmlns="http://schemas.openxmlformats.org/spreadsheetml/2006/main" count="196" uniqueCount="133">
  <si>
    <t>訪問介護</t>
  </si>
  <si>
    <t>年</t>
  </si>
  <si>
    <t>月</t>
  </si>
  <si>
    <t>日</t>
  </si>
  <si>
    <t>法人の名称</t>
  </si>
  <si>
    <t>様</t>
  </si>
  <si>
    <t>分</t>
  </si>
  <si>
    <t>判定期間</t>
  </si>
  <si>
    <t>電話番号</t>
  </si>
  <si>
    <t>→左上の「判定期間」で選択した「前期」または「後期」に対応した月が自動表示されます。</t>
  </si>
  <si>
    <t>→各月の件数を入力すると自動で計算されます。</t>
  </si>
  <si>
    <t>平均</t>
  </si>
  <si>
    <t>注２　</t>
  </si>
  <si>
    <t xml:space="preserve"> 年 度</t>
  </si>
  <si>
    <t>合計</t>
  </si>
  <si>
    <t xml:space="preserve"> ②下記法人が運営する事業所が位置づけられた居宅サービス計画数（利用者数）</t>
  </si>
  <si>
    <t>法人の住所</t>
  </si>
  <si>
    <t xml:space="preserve"> 代表者の職・氏名</t>
  </si>
  <si>
    <t xml:space="preserve"> 法 人 名 </t>
  </si>
  <si>
    <t xml:space="preserve"> 事 業 所 名 </t>
  </si>
  <si>
    <t xml:space="preserve"> 記 入 者 名 </t>
  </si>
  <si>
    <t xml:space="preserve"> 事 業 所 番 号 </t>
  </si>
  <si>
    <t>福祉用具貸与</t>
  </si>
  <si>
    <t>正当な理由がない。（この場合、減算対象となります。）</t>
  </si>
  <si>
    <t>（別表）　８０％を超えている場合の正当な理由一覧</t>
  </si>
  <si>
    <t>ア</t>
  </si>
  <si>
    <t>イ</t>
  </si>
  <si>
    <t>ウ</t>
  </si>
  <si>
    <t>エ</t>
  </si>
  <si>
    <t>オ</t>
  </si>
  <si>
    <t>カ</t>
  </si>
  <si>
    <t xml:space="preserve"> ③ 割 合　【　②の合計 ÷ ①の合計 × 100 （単位：％）　】</t>
  </si>
  <si>
    <t xml:space="preserve"> ① 当該サービスを位置づけた
　居宅サービス計画の総数（利用者数）</t>
  </si>
  <si>
    <t>→チェックシートに入力された貴事業所名が自動的に反映されます。</t>
  </si>
  <si>
    <t>居宅介護支援における特定事業所集中減算チェックシート（提出用 兼 保存用）</t>
  </si>
  <si>
    <r>
      <t xml:space="preserve"> ① 当該サービスを位置づけた
　居宅サービス計画の総数（利用者数）</t>
    </r>
    <r>
      <rPr>
        <b/>
        <sz val="8"/>
        <color indexed="60"/>
        <rFont val="ＭＳ Ｐゴシック"/>
        <family val="3"/>
      </rPr>
      <t>（※）</t>
    </r>
  </si>
  <si>
    <r>
      <t xml:space="preserve"> ②下記法人が運営する事業所が位置づけられた居宅サービス計画数（利用者数）</t>
    </r>
    <r>
      <rPr>
        <b/>
        <sz val="10"/>
        <color indexed="8"/>
        <rFont val="HG丸ｺﾞｼｯｸM-PRO"/>
        <family val="3"/>
      </rPr>
      <t xml:space="preserve"> </t>
    </r>
    <r>
      <rPr>
        <b/>
        <sz val="8"/>
        <color indexed="60"/>
        <rFont val="ＭＳ Ｐゴシック"/>
        <family val="3"/>
      </rPr>
      <t>（※）</t>
    </r>
  </si>
  <si>
    <t>紹介率最高法人が運営する事業所が
位置づけられた居宅サービス計画数</t>
  </si>
  <si>
    <t>除外後の割合：　</t>
  </si>
  <si>
    <t>A</t>
  </si>
  <si>
    <t>B</t>
  </si>
  <si>
    <t>C</t>
  </si>
  <si>
    <t>D</t>
  </si>
  <si>
    <t>－</t>
  </si>
  <si>
    <t>→こちらに該当するプランがない場合、次のページは作成不要です。</t>
  </si>
  <si>
    <t>＞＞チェックシート（ページ最上部）へ戻る</t>
  </si>
  <si>
    <t xml:space="preserve"> ④ 紹介率
　最高法人</t>
  </si>
  <si>
    <t>注３</t>
  </si>
  <si>
    <t>注４</t>
  </si>
  <si>
    <t>注５</t>
  </si>
  <si>
    <t>注６</t>
  </si>
  <si>
    <t>注１</t>
  </si>
  <si>
    <t>⑤ 80％を超えた場合、正当な理由があれば別表ア～カから選択してください。</t>
  </si>
  <si>
    <t>事業所名１（及び事業所番号）</t>
  </si>
  <si>
    <t>事業所名２（及び事業所番号）</t>
  </si>
  <si>
    <t>事業所名３（及び事業所番号）</t>
  </si>
  <si>
    <t>事業所名４（及び事業所番号）</t>
  </si>
  <si>
    <t>注７</t>
  </si>
  <si>
    <r>
      <t>８０％を超えている場合の正当な理由として認められる事例については、指定権者ごとに異なります。</t>
    </r>
    <r>
      <rPr>
        <b/>
        <sz val="11"/>
        <color indexed="60"/>
        <rFont val="ＭＳ 明朝"/>
        <family val="1"/>
      </rPr>
      <t>富田林市、河内長野市、大阪狭山市、太子町、河南町または千早赤阪村所在の居宅介護支援事業所については、</t>
    </r>
    <r>
      <rPr>
        <b/>
        <u val="single"/>
        <sz val="11"/>
        <color indexed="60"/>
        <rFont val="ＭＳ 明朝"/>
        <family val="1"/>
      </rPr>
      <t>必ず当様式を使用</t>
    </r>
    <r>
      <rPr>
        <b/>
        <sz val="11"/>
        <color indexed="60"/>
        <rFont val="ＭＳ 明朝"/>
        <family val="1"/>
      </rPr>
      <t>してください。</t>
    </r>
  </si>
  <si>
    <t>事業所名3（及び事業所番号）</t>
  </si>
  <si>
    <t>事業所名4（及び事業所番号）</t>
  </si>
  <si>
    <t>提出期限…前期は９月１５日、後期は３月１５日です。（土・日・祝日の場合、翌開庁日）</t>
  </si>
  <si>
    <t>④欄において事業所名等を書ききれない（欄が足りない）場合は、余白または別途任意の様式へ記入してください。</t>
  </si>
  <si>
    <t>＞＞南河内広域事務室ホームページ集中減算のページへ</t>
  </si>
  <si>
    <r>
      <rPr>
        <sz val="10"/>
        <color indexed="56"/>
        <rFont val="ＭＳ ゴシック"/>
        <family val="3"/>
      </rPr>
      <t xml:space="preserve"> 地域包括支援センター（または市町村等行政機関）から、支援困難事例等（※）として計画作成の依頼を受けた利用者であって、当該サービス事業所でなければ対応が困難であるなどの事情があるプラン</t>
    </r>
    <r>
      <rPr>
        <sz val="10"/>
        <color indexed="8"/>
        <rFont val="ＭＳ 明朝"/>
        <family val="1"/>
      </rPr>
      <t>（※ 単に要支援から要介護へ変わったことによる移行等は該当しません。）</t>
    </r>
  </si>
  <si>
    <r>
      <t>貴事業所の、各月における</t>
    </r>
    <r>
      <rPr>
        <u val="single"/>
        <sz val="10"/>
        <color indexed="8"/>
        <rFont val="HG丸ｺﾞｼｯｸM-PRO"/>
        <family val="3"/>
      </rPr>
      <t>総居宅サービス計画数数</t>
    </r>
    <r>
      <rPr>
        <sz val="10"/>
        <color indexed="8"/>
        <rFont val="HG丸ｺﾞｼｯｸM-PRO"/>
        <family val="3"/>
      </rPr>
      <t>（利用者数）を記入してください）</t>
    </r>
  </si>
  <si>
    <r>
      <t xml:space="preserve"> 貴事業所が設定されている「</t>
    </r>
    <r>
      <rPr>
        <b/>
        <sz val="12"/>
        <color indexed="8"/>
        <rFont val="HG丸ｺﾞｼｯｸM-PRO"/>
        <family val="3"/>
      </rPr>
      <t>通常の事業の実施地域</t>
    </r>
    <r>
      <rPr>
        <sz val="12"/>
        <color indexed="8"/>
        <rFont val="HG丸ｺﾞｼｯｸM-PRO"/>
        <family val="3"/>
      </rPr>
      <t>」内に、対象サービスごとでみた場合のサービス提供事業所数が、</t>
    </r>
    <r>
      <rPr>
        <b/>
        <u val="single"/>
        <sz val="12"/>
        <color indexed="8"/>
        <rFont val="HG丸ｺﾞｼｯｸM-PRO"/>
        <family val="3"/>
      </rPr>
      <t>５事業所未満</t>
    </r>
    <r>
      <rPr>
        <sz val="12"/>
        <color indexed="8"/>
        <rFont val="HG丸ｺﾞｼｯｸM-PRO"/>
        <family val="3"/>
      </rPr>
      <t>である場合</t>
    </r>
  </si>
  <si>
    <t xml:space="preserve"> 特別地域居宅介護支援加算を受けている事業者である場合</t>
  </si>
  <si>
    <r>
      <t xml:space="preserve"> 判定期間の1月当たりの居宅サービス計画のうち、</t>
    </r>
    <r>
      <rPr>
        <b/>
        <u val="single"/>
        <sz val="12"/>
        <color indexed="8"/>
        <rFont val="HG丸ｺﾞｼｯｸM-PRO"/>
        <family val="3"/>
      </rPr>
      <t>当該サービスが位置づけられた計画件数</t>
    </r>
    <r>
      <rPr>
        <sz val="12"/>
        <color indexed="8"/>
        <rFont val="HG丸ｺﾞｼｯｸM-PRO"/>
        <family val="3"/>
      </rPr>
      <t>が1月当たり平均</t>
    </r>
    <r>
      <rPr>
        <b/>
        <u val="single"/>
        <sz val="12"/>
        <color indexed="8"/>
        <rFont val="HG丸ｺﾞｼｯｸM-PRO"/>
        <family val="3"/>
      </rPr>
      <t>１0件以下</t>
    </r>
    <r>
      <rPr>
        <sz val="12"/>
        <color indexed="8"/>
        <rFont val="HG丸ｺﾞｼｯｸM-PRO"/>
        <family val="3"/>
      </rPr>
      <t>である場合</t>
    </r>
  </si>
  <si>
    <t xml:space="preserve"> サービスの質が高いことによる利用者の希望を勘案した場合で次の要件を満たしている場合</t>
  </si>
  <si>
    <t xml:space="preserve"> その他正当な理由として認められる場合</t>
  </si>
  <si>
    <t xml:space="preserve">
及びプランに位置付けた、当該法人が運営する事業所</t>
  </si>
  <si>
    <t>及びプランに位置付けた、当該法人が運営する事業所</t>
  </si>
  <si>
    <t>【 正当理由「カ-D」の詳細について 】</t>
  </si>
  <si>
    <t>サービス種別</t>
  </si>
  <si>
    <t>→上で入力されたサービス種別が自動的に反映されます。</t>
  </si>
  <si>
    <r>
      <t>　利用者から質が高いことを理由に当該サービス（事業所）を利用したい旨の</t>
    </r>
    <r>
      <rPr>
        <b/>
        <sz val="11"/>
        <color indexed="8"/>
        <rFont val="HG丸ｺﾞｼｯｸM-PRO"/>
        <family val="3"/>
      </rPr>
      <t>理由書</t>
    </r>
    <r>
      <rPr>
        <sz val="11"/>
        <color indexed="8"/>
        <rFont val="HG丸ｺﾞｼｯｸM-PRO"/>
        <family val="3"/>
      </rPr>
      <t>（任意様式）の提出を受けている場合であって、</t>
    </r>
    <r>
      <rPr>
        <b/>
        <sz val="11"/>
        <color indexed="8"/>
        <rFont val="HG丸ｺﾞｼｯｸM-PRO"/>
        <family val="3"/>
      </rPr>
      <t>地域ケア会議等において支援内容の意見・助言を受けているプランを</t>
    </r>
    <r>
      <rPr>
        <b/>
        <u val="single"/>
        <sz val="11"/>
        <color indexed="8"/>
        <rFont val="HG丸ｺﾞｼｯｸM-PRO"/>
        <family val="3"/>
      </rPr>
      <t>除外して再計算すると、８０％以下となる場合</t>
    </r>
  </si>
  <si>
    <t>エクセル様式にて各月の件数等を入力いただければ、割合等は自動で計算されます。</t>
  </si>
  <si>
    <t>オ</t>
  </si>
  <si>
    <t>→合計や割合などは、各月の件数を入力いただければ自動的に計算されます。</t>
  </si>
  <si>
    <r>
      <t>【 正当理由「</t>
    </r>
    <r>
      <rPr>
        <b/>
        <sz val="14"/>
        <color indexed="30"/>
        <rFont val="HGS明朝B"/>
        <family val="1"/>
      </rPr>
      <t>カ</t>
    </r>
    <r>
      <rPr>
        <sz val="14"/>
        <color indexed="8"/>
        <rFont val="HGS明朝B"/>
        <family val="1"/>
      </rPr>
      <t>」計算シート 】</t>
    </r>
  </si>
  <si>
    <r>
      <t>　紹介率最高法人が運営する事業所を位置付けた居宅サービス計画のうち、</t>
    </r>
    <r>
      <rPr>
        <b/>
        <sz val="10.5"/>
        <color indexed="8"/>
        <rFont val="HG丸ｺﾞｼｯｸM-PRO"/>
        <family val="3"/>
      </rPr>
      <t xml:space="preserve">下記 </t>
    </r>
    <r>
      <rPr>
        <b/>
        <sz val="10.5"/>
        <color indexed="56"/>
        <rFont val="HG丸ｺﾞｼｯｸM-PRO"/>
        <family val="3"/>
      </rPr>
      <t>A</t>
    </r>
    <r>
      <rPr>
        <b/>
        <sz val="10.5"/>
        <color indexed="8"/>
        <rFont val="HG丸ｺﾞｼｯｸM-PRO"/>
        <family val="3"/>
      </rPr>
      <t>～</t>
    </r>
    <r>
      <rPr>
        <b/>
        <sz val="10.5"/>
        <color indexed="56"/>
        <rFont val="HG丸ｺﾞｼｯｸM-PRO"/>
        <family val="3"/>
      </rPr>
      <t>D</t>
    </r>
    <r>
      <rPr>
        <b/>
        <sz val="10.5"/>
        <color indexed="8"/>
        <rFont val="HG丸ｺﾞｼｯｸM-PRO"/>
        <family val="3"/>
      </rPr>
      <t xml:space="preserve"> に該当するプランを</t>
    </r>
    <r>
      <rPr>
        <b/>
        <u val="single"/>
        <sz val="10.5"/>
        <color indexed="8"/>
        <rFont val="HG丸ｺﾞｼｯｸM-PRO"/>
        <family val="3"/>
      </rPr>
      <t>除外して再計算すると、８０％以下となる場合</t>
    </r>
  </si>
  <si>
    <r>
      <t>・この書類は、８０％を超えた正当理由として、</t>
    </r>
    <r>
      <rPr>
        <b/>
        <sz val="11"/>
        <color indexed="16"/>
        <rFont val="メイリオ"/>
        <family val="3"/>
      </rPr>
      <t>「オ」を位置付けた場合のみ提出が必要</t>
    </r>
    <r>
      <rPr>
        <sz val="11"/>
        <color indexed="16"/>
        <rFont val="メイリオ"/>
        <family val="3"/>
      </rPr>
      <t>となります。
・８０％を超えた正当理由として「</t>
    </r>
    <r>
      <rPr>
        <b/>
        <sz val="11"/>
        <color indexed="16"/>
        <rFont val="メイリオ"/>
        <family val="3"/>
      </rPr>
      <t>オ</t>
    </r>
    <r>
      <rPr>
        <sz val="11"/>
        <color indexed="16"/>
        <rFont val="メイリオ"/>
        <family val="3"/>
      </rPr>
      <t>」を位置付けた</t>
    </r>
    <r>
      <rPr>
        <b/>
        <sz val="11"/>
        <color indexed="16"/>
        <rFont val="メイリオ"/>
        <family val="3"/>
      </rPr>
      <t>サービス全て</t>
    </r>
    <r>
      <rPr>
        <sz val="11"/>
        <color indexed="16"/>
        <rFont val="メイリオ"/>
        <family val="3"/>
      </rPr>
      <t>について作成いただく必要があります。
・当該要件を満たしていることを確認できる書類その他の記録について提示を求める場合がありますので、当該書類等記録について、適正に保存願います。</t>
    </r>
  </si>
  <si>
    <r>
      <rPr>
        <b/>
        <sz val="11"/>
        <color indexed="17"/>
        <rFont val="メイリオ"/>
        <family val="3"/>
      </rPr>
      <t>　</t>
    </r>
    <r>
      <rPr>
        <b/>
        <sz val="12"/>
        <color indexed="17"/>
        <rFont val="メイリオ"/>
        <family val="3"/>
      </rPr>
      <t>①</t>
    </r>
    <r>
      <rPr>
        <b/>
        <sz val="11"/>
        <color indexed="17"/>
        <rFont val="メイリオ"/>
        <family val="3"/>
      </rPr>
      <t xml:space="preserve"> </t>
    </r>
    <r>
      <rPr>
        <sz val="11"/>
        <rFont val="メイリオ"/>
        <family val="3"/>
      </rPr>
      <t xml:space="preserve">下記A～Dに該当するプランを
　　 </t>
    </r>
    <r>
      <rPr>
        <b/>
        <u val="single"/>
        <sz val="11"/>
        <rFont val="メイリオ"/>
        <family val="3"/>
      </rPr>
      <t>除外せずに</t>
    </r>
    <r>
      <rPr>
        <sz val="11"/>
        <rFont val="メイリオ"/>
        <family val="3"/>
      </rPr>
      <t>計算した場合のプラン数
　</t>
    </r>
    <r>
      <rPr>
        <b/>
        <u val="single"/>
        <sz val="11"/>
        <color indexed="16"/>
        <rFont val="メイリオ"/>
        <family val="3"/>
      </rPr>
      <t>（チェックシートに記載した件数と一致）</t>
    </r>
  </si>
  <si>
    <r>
      <t>正当理由として「</t>
    </r>
    <r>
      <rPr>
        <b/>
        <sz val="12"/>
        <color indexed="16"/>
        <rFont val="ＭＳ 明朝"/>
        <family val="1"/>
      </rPr>
      <t>オ</t>
    </r>
    <r>
      <rPr>
        <sz val="12"/>
        <rFont val="ＭＳ 明朝"/>
        <family val="1"/>
      </rPr>
      <t>」を位置付けたサービス</t>
    </r>
  </si>
  <si>
    <r>
      <t>正当理由として「</t>
    </r>
    <r>
      <rPr>
        <b/>
        <sz val="12"/>
        <color indexed="30"/>
        <rFont val="ＭＳ 明朝"/>
        <family val="1"/>
      </rPr>
      <t>カ</t>
    </r>
    <r>
      <rPr>
        <sz val="12"/>
        <rFont val="ＭＳ 明朝"/>
        <family val="1"/>
      </rPr>
      <t>」を位置付けたサービス</t>
    </r>
  </si>
  <si>
    <r>
      <rPr>
        <b/>
        <sz val="11"/>
        <color indexed="10"/>
        <rFont val="メイリオ"/>
        <family val="3"/>
      </rPr>
      <t>　</t>
    </r>
    <r>
      <rPr>
        <b/>
        <sz val="12"/>
        <color indexed="10"/>
        <rFont val="メイリオ"/>
        <family val="3"/>
      </rPr>
      <t>②</t>
    </r>
    <r>
      <rPr>
        <sz val="11"/>
        <rFont val="メイリオ"/>
        <family val="3"/>
      </rPr>
      <t xml:space="preserve"> 正当理由「</t>
    </r>
    <r>
      <rPr>
        <b/>
        <sz val="11"/>
        <color indexed="30"/>
        <rFont val="メイリオ"/>
        <family val="3"/>
      </rPr>
      <t>カ</t>
    </r>
    <r>
      <rPr>
        <sz val="11"/>
        <rFont val="メイリオ"/>
        <family val="3"/>
      </rPr>
      <t>」に該当するプラン</t>
    </r>
  </si>
  <si>
    <t>＞＞【正当理由オ計算シート】へ</t>
  </si>
  <si>
    <t>＞＞【正当理由カ計算シート】へ</t>
  </si>
  <si>
    <t>＞＞【正当理由カ-D詳細について】へ</t>
  </si>
  <si>
    <r>
      <rPr>
        <sz val="11"/>
        <color indexed="56"/>
        <rFont val="ＭＳ 明朝"/>
        <family val="1"/>
      </rPr>
      <t xml:space="preserve"> </t>
    </r>
    <r>
      <rPr>
        <sz val="11"/>
        <color indexed="56"/>
        <rFont val="HG丸ｺﾞｼｯｸM-PRO"/>
        <family val="3"/>
      </rPr>
      <t>地域包括支援センター（または市町村等行政機関）から、</t>
    </r>
    <r>
      <rPr>
        <b/>
        <sz val="11"/>
        <color indexed="56"/>
        <rFont val="HG丸ｺﾞｼｯｸM-PRO"/>
        <family val="3"/>
      </rPr>
      <t>支援困難事例</t>
    </r>
    <r>
      <rPr>
        <sz val="11"/>
        <color indexed="56"/>
        <rFont val="HG丸ｺﾞｼｯｸM-PRO"/>
        <family val="3"/>
      </rPr>
      <t>等（※）として計画作成の依頼を受けた利用者であって、当該サービス事業所でなければ対応が困難であるなどの事情があるプラン</t>
    </r>
    <r>
      <rPr>
        <sz val="11"/>
        <color indexed="8"/>
        <rFont val="ＭＳ 明朝"/>
        <family val="1"/>
      </rPr>
      <t xml:space="preserve">
</t>
    </r>
    <r>
      <rPr>
        <i/>
        <sz val="10"/>
        <color indexed="8"/>
        <rFont val="ＭＳ 明朝"/>
        <family val="1"/>
      </rPr>
      <t>（※ 単に認定区分が要支援から要介護へ変わったことによる移行等は該当しません。）</t>
    </r>
  </si>
  <si>
    <r>
      <rPr>
        <sz val="11"/>
        <color indexed="56"/>
        <rFont val="ＭＳ 明朝"/>
        <family val="1"/>
      </rPr>
      <t xml:space="preserve"> </t>
    </r>
    <r>
      <rPr>
        <sz val="11"/>
        <color indexed="56"/>
        <rFont val="HG丸ｺﾞｼｯｸM-PRO"/>
        <family val="3"/>
      </rPr>
      <t>上記の他、当該サービス事業所を紹介せざるを得ない正当かつ明確な理由があるプラン</t>
    </r>
    <r>
      <rPr>
        <sz val="11"/>
        <color indexed="8"/>
        <rFont val="ＭＳ 明朝"/>
        <family val="1"/>
      </rPr>
      <t xml:space="preserve">
</t>
    </r>
    <r>
      <rPr>
        <i/>
        <sz val="10"/>
        <color indexed="8"/>
        <rFont val="ＭＳ 明朝"/>
        <family val="1"/>
      </rPr>
      <t>（適切なケアマネジメントの結果、他に選択の余地がないことが客観的に見て明らかであるケースに限ります。なお、こちらを除外対象として計上する場合、別紙</t>
    </r>
    <r>
      <rPr>
        <i/>
        <sz val="10"/>
        <color indexed="60"/>
        <rFont val="ＭＳ 明朝"/>
        <family val="1"/>
      </rPr>
      <t>【正当理由「カ-</t>
    </r>
    <r>
      <rPr>
        <i/>
        <sz val="10"/>
        <color indexed="60"/>
        <rFont val="ＭＳ Ｐ明朝"/>
        <family val="1"/>
      </rPr>
      <t>D</t>
    </r>
    <r>
      <rPr>
        <i/>
        <sz val="10"/>
        <color indexed="60"/>
        <rFont val="ＭＳ 明朝"/>
        <family val="1"/>
      </rPr>
      <t>」の詳細について】</t>
    </r>
    <r>
      <rPr>
        <i/>
        <sz val="10"/>
        <color indexed="8"/>
        <rFont val="ＭＳ 明朝"/>
        <family val="1"/>
      </rPr>
      <t>をご提出いただく必要があります。）</t>
    </r>
  </si>
  <si>
    <r>
      <t>→④に記載の法人が運営する訪問介護事業所（貴事業所においてプランに位置付けた事業所のみ）について</t>
    </r>
    <r>
      <rPr>
        <sz val="11"/>
        <color indexed="16"/>
        <rFont val="メイリオ"/>
        <family val="3"/>
      </rPr>
      <t>記入してください。
　事業所名等を書ききれない（欄が足りない）場合は、余白または別途任意様式へ記入してください。</t>
    </r>
  </si>
  <si>
    <r>
      <t>（別紙</t>
    </r>
    <r>
      <rPr>
        <b/>
        <i/>
        <sz val="10"/>
        <color indexed="30"/>
        <rFont val="HG丸ｺﾞｼｯｸM-PRO"/>
        <family val="3"/>
      </rPr>
      <t>【正当理由「カ」計算シート】</t>
    </r>
    <r>
      <rPr>
        <i/>
        <sz val="10"/>
        <color indexed="60"/>
        <rFont val="HG丸ｺﾞｼｯｸM-PRO"/>
        <family val="3"/>
      </rPr>
      <t>の提出が必要となります。</t>
    </r>
    <r>
      <rPr>
        <i/>
        <u val="single"/>
        <sz val="10"/>
        <color indexed="60"/>
        <rFont val="HG丸ｺﾞｼｯｸM-PRO"/>
        <family val="3"/>
      </rPr>
      <t>正当理由「オ」の場合と計算方法が異なりますのでご注意ください</t>
    </r>
    <r>
      <rPr>
        <i/>
        <sz val="10"/>
        <color indexed="60"/>
        <rFont val="HG丸ｺﾞｼｯｸM-PRO"/>
        <family val="3"/>
      </rPr>
      <t>。）</t>
    </r>
  </si>
  <si>
    <r>
      <t>（別紙</t>
    </r>
    <r>
      <rPr>
        <b/>
        <i/>
        <sz val="10"/>
        <color indexed="53"/>
        <rFont val="HG丸ｺﾞｼｯｸM-PRO"/>
        <family val="3"/>
      </rPr>
      <t>【正当理由「オ」計算シート】</t>
    </r>
    <r>
      <rPr>
        <i/>
        <sz val="10"/>
        <color indexed="60"/>
        <rFont val="HG丸ｺﾞｼｯｸM-PRO"/>
        <family val="3"/>
      </rPr>
      <t>の提出が必要となります。）</t>
    </r>
  </si>
  <si>
    <r>
      <t xml:space="preserve"> 当該サービスを利用したい旨の</t>
    </r>
    <r>
      <rPr>
        <b/>
        <sz val="12"/>
        <color indexed="8"/>
        <rFont val="ＭＳ ゴシック"/>
        <family val="3"/>
      </rPr>
      <t>理由書</t>
    </r>
    <r>
      <rPr>
        <sz val="12"/>
        <color indexed="8"/>
        <rFont val="ＭＳ ゴシック"/>
        <family val="3"/>
      </rPr>
      <t>の提出を受けている場合であって、</t>
    </r>
    <r>
      <rPr>
        <b/>
        <sz val="12"/>
        <color indexed="8"/>
        <rFont val="ＭＳ ゴシック"/>
        <family val="3"/>
      </rPr>
      <t>地域ケア会議等において支援内容の意見・助言を受けているプラン</t>
    </r>
  </si>
  <si>
    <r>
      <t>　　　</t>
    </r>
    <r>
      <rPr>
        <sz val="10"/>
        <color indexed="56"/>
        <rFont val="ＭＳ Ｐ明朝"/>
        <family val="1"/>
      </rPr>
      <t>紹介率最高法人が運営する事業所が位置づけられた
　　　　　　居宅サービス計画数</t>
    </r>
    <r>
      <rPr>
        <sz val="10"/>
        <rFont val="ＭＳ Ｐ明朝"/>
        <family val="1"/>
      </rPr>
      <t>　（</t>
    </r>
    <r>
      <rPr>
        <b/>
        <sz val="10"/>
        <rFont val="ＭＳ Ｐ明朝"/>
        <family val="1"/>
      </rPr>
      <t xml:space="preserve">上記 </t>
    </r>
    <r>
      <rPr>
        <b/>
        <sz val="10"/>
        <color indexed="10"/>
        <rFont val="ＭＳ Ｐ明朝"/>
        <family val="1"/>
      </rPr>
      <t>②</t>
    </r>
    <r>
      <rPr>
        <b/>
        <u val="single"/>
        <sz val="10"/>
        <rFont val="ＭＳ Ｐ明朝"/>
        <family val="1"/>
      </rPr>
      <t xml:space="preserve"> 除外後</t>
    </r>
    <r>
      <rPr>
        <sz val="10"/>
        <rFont val="ＭＳ Ｐ明朝"/>
        <family val="1"/>
      </rPr>
      <t>）</t>
    </r>
  </si>
  <si>
    <r>
      <rPr>
        <sz val="10"/>
        <color indexed="56"/>
        <rFont val="ＭＳ Ｐ明朝"/>
        <family val="1"/>
      </rPr>
      <t>　　　紹介率最高法人が運営する事業所が位置づけられた
　　　　　　居宅サービス計画数</t>
    </r>
    <r>
      <rPr>
        <sz val="10"/>
        <rFont val="ＭＳ Ｐ明朝"/>
        <family val="1"/>
      </rPr>
      <t>（</t>
    </r>
    <r>
      <rPr>
        <b/>
        <sz val="10"/>
        <rFont val="ＭＳ Ｐ明朝"/>
        <family val="1"/>
      </rPr>
      <t xml:space="preserve">上記 </t>
    </r>
    <r>
      <rPr>
        <b/>
        <sz val="10"/>
        <color indexed="60"/>
        <rFont val="ＭＳ Ｐ明朝"/>
        <family val="1"/>
      </rPr>
      <t>②</t>
    </r>
    <r>
      <rPr>
        <b/>
        <sz val="10"/>
        <rFont val="ＭＳ Ｐ明朝"/>
        <family val="1"/>
      </rPr>
      <t xml:space="preserve"> </t>
    </r>
    <r>
      <rPr>
        <b/>
        <u val="single"/>
        <sz val="10"/>
        <rFont val="ＭＳ Ｐ明朝"/>
        <family val="1"/>
      </rPr>
      <t>除外後</t>
    </r>
    <r>
      <rPr>
        <sz val="10"/>
        <rFont val="ＭＳ Ｐ明朝"/>
        <family val="1"/>
      </rPr>
      <t>）</t>
    </r>
  </si>
  <si>
    <r>
      <rPr>
        <sz val="10"/>
        <color indexed="56"/>
        <rFont val="ＭＳ ゴシック"/>
        <family val="3"/>
      </rPr>
      <t xml:space="preserve"> 上記の他、当該サービス事業所を紹介せざるを得ない正当かつ明確な理由があるプラン
</t>
    </r>
    <r>
      <rPr>
        <sz val="10"/>
        <color indexed="8"/>
        <rFont val="ＭＳ 明朝"/>
        <family val="1"/>
      </rPr>
      <t>（適切なケアマネジメントの結果、他に選択の余地がないことが客観的に見て明らかである(第三者に証明できる)ケースに限ります。）　</t>
    </r>
    <r>
      <rPr>
        <b/>
        <sz val="9"/>
        <color indexed="17"/>
        <rFont val="ＭＳ Ｐゴシック"/>
        <family val="3"/>
      </rPr>
      <t>（※）</t>
    </r>
  </si>
  <si>
    <r>
      <rPr>
        <b/>
        <sz val="9"/>
        <color indexed="17"/>
        <rFont val="ＭＳ Ｐゴシック"/>
        <family val="3"/>
      </rPr>
      <t>（※）</t>
    </r>
    <r>
      <rPr>
        <sz val="11"/>
        <rFont val="ＭＳ Ｐ明朝"/>
        <family val="1"/>
      </rPr>
      <t>　</t>
    </r>
    <r>
      <rPr>
        <u val="single"/>
        <sz val="11"/>
        <rFont val="ＭＳ Ｐ明朝"/>
        <family val="1"/>
      </rPr>
      <t xml:space="preserve">上記「 </t>
    </r>
    <r>
      <rPr>
        <b/>
        <u val="single"/>
        <sz val="11"/>
        <color indexed="56"/>
        <rFont val="ＭＳ Ｐ明朝"/>
        <family val="1"/>
      </rPr>
      <t>D</t>
    </r>
    <r>
      <rPr>
        <u val="single"/>
        <sz val="11"/>
        <color indexed="16"/>
        <rFont val="ＭＳ Ｐ明朝"/>
        <family val="1"/>
      </rPr>
      <t xml:space="preserve"> </t>
    </r>
    <r>
      <rPr>
        <u val="single"/>
        <sz val="11"/>
        <rFont val="ＭＳ Ｐ明朝"/>
        <family val="1"/>
      </rPr>
      <t>」に該当するプランを計上した場合は、次頁【正当理由「カ-D」の詳細について】の提出が必要となります。</t>
    </r>
  </si>
  <si>
    <r>
      <t>　</t>
    </r>
    <r>
      <rPr>
        <b/>
        <sz val="11"/>
        <color indexed="60"/>
        <rFont val="ＭＳ Ｐ明朝"/>
        <family val="1"/>
      </rPr>
      <t>正当理由「</t>
    </r>
    <r>
      <rPr>
        <b/>
        <sz val="11"/>
        <color indexed="56"/>
        <rFont val="ＭＳ Ｐ明朝"/>
        <family val="1"/>
      </rPr>
      <t>カ</t>
    </r>
    <r>
      <rPr>
        <b/>
        <sz val="11"/>
        <color indexed="60"/>
        <rFont val="ＭＳ Ｐ明朝"/>
        <family val="1"/>
      </rPr>
      <t>」のうち、「</t>
    </r>
    <r>
      <rPr>
        <b/>
        <sz val="11"/>
        <color indexed="56"/>
        <rFont val="ＭＳ Ｐ明朝"/>
        <family val="1"/>
      </rPr>
      <t>D</t>
    </r>
    <r>
      <rPr>
        <b/>
        <sz val="11"/>
        <color indexed="60"/>
        <rFont val="ＭＳ Ｐ明朝"/>
        <family val="1"/>
      </rPr>
      <t>」に該当するプランを除外対象として計上した場合</t>
    </r>
    <r>
      <rPr>
        <sz val="11"/>
        <rFont val="ＭＳ Ｐ明朝"/>
        <family val="1"/>
      </rPr>
      <t>、当該事業所を紹介せざるを得ない正当な理由を、</t>
    </r>
    <r>
      <rPr>
        <b/>
        <u val="single"/>
        <sz val="11"/>
        <rFont val="ＭＳ Ｐ明朝"/>
        <family val="1"/>
      </rPr>
      <t>利用者ごとに具体的かつ明確</t>
    </r>
    <r>
      <rPr>
        <sz val="11"/>
        <rFont val="ＭＳ Ｐ明朝"/>
        <family val="1"/>
      </rPr>
      <t>に記入してください。（枠が足りない場合など、別途任意様式可）
　正当な理由として認められるか否かを、諸般の事情を総合的に勘案し、判断いたします。（必要に応じ、他の書類、記録等の提出を求める場合があります。）</t>
    </r>
  </si>
  <si>
    <r>
      <t>・この書類は、８０％を超えた正当理由として、</t>
    </r>
    <r>
      <rPr>
        <b/>
        <sz val="10"/>
        <color indexed="16"/>
        <rFont val="HG丸ｺﾞｼｯｸM-PRO"/>
        <family val="3"/>
      </rPr>
      <t>「カ」を位置付けた場合のみ提出が必要</t>
    </r>
    <r>
      <rPr>
        <sz val="10"/>
        <color indexed="16"/>
        <rFont val="HG丸ｺﾞｼｯｸM-PRO"/>
        <family val="3"/>
      </rPr>
      <t>となります。
・８０％を超えた正当理由として</t>
    </r>
    <r>
      <rPr>
        <b/>
        <sz val="10"/>
        <color indexed="16"/>
        <rFont val="HG丸ｺﾞｼｯｸM-PRO"/>
        <family val="3"/>
      </rPr>
      <t>「カ」を位置付けたサービス全てについて作成</t>
    </r>
    <r>
      <rPr>
        <sz val="10"/>
        <color indexed="16"/>
        <rFont val="HG丸ｺﾞｼｯｸM-PRO"/>
        <family val="3"/>
      </rPr>
      <t>いただく必要があります。
・②のいずれかに該当するケースがある場合、当該要件を満たしていることを確認できる書類等の記録について提示を求める場合がありますので、
　当該書類等記録について、適正に保存願います。</t>
    </r>
  </si>
  <si>
    <t>貴事業所名</t>
  </si>
  <si>
    <r>
      <t>　　正当理由「オ」に該当するプラン
　　　を</t>
    </r>
    <r>
      <rPr>
        <b/>
        <u val="single"/>
        <sz val="12"/>
        <rFont val="メイリオ"/>
        <family val="3"/>
      </rPr>
      <t>除外した後</t>
    </r>
    <r>
      <rPr>
        <sz val="12"/>
        <rFont val="メイリオ"/>
        <family val="3"/>
      </rPr>
      <t xml:space="preserve">の件数および割合
　　　　（ </t>
    </r>
    <r>
      <rPr>
        <b/>
        <sz val="12"/>
        <color indexed="17"/>
        <rFont val="メイリオ"/>
        <family val="3"/>
      </rPr>
      <t>①</t>
    </r>
    <r>
      <rPr>
        <sz val="12"/>
        <rFont val="メイリオ"/>
        <family val="3"/>
      </rPr>
      <t xml:space="preserve"> － </t>
    </r>
    <r>
      <rPr>
        <b/>
        <sz val="12"/>
        <color indexed="10"/>
        <rFont val="メイリオ"/>
        <family val="3"/>
      </rPr>
      <t>②</t>
    </r>
    <r>
      <rPr>
        <sz val="12"/>
        <rFont val="メイリオ"/>
        <family val="3"/>
      </rPr>
      <t>）</t>
    </r>
  </si>
  <si>
    <r>
      <rPr>
        <b/>
        <sz val="12"/>
        <color indexed="17"/>
        <rFont val="メイリオ"/>
        <family val="3"/>
      </rPr>
      <t>　</t>
    </r>
    <r>
      <rPr>
        <b/>
        <sz val="13"/>
        <color indexed="17"/>
        <rFont val="メイリオ"/>
        <family val="3"/>
      </rPr>
      <t>①</t>
    </r>
    <r>
      <rPr>
        <b/>
        <sz val="12"/>
        <color indexed="17"/>
        <rFont val="メイリオ"/>
        <family val="3"/>
      </rPr>
      <t xml:space="preserve"> </t>
    </r>
    <r>
      <rPr>
        <sz val="12"/>
        <rFont val="メイリオ"/>
        <family val="3"/>
      </rPr>
      <t xml:space="preserve">正当理由「オ」に該当するプランを
　　 </t>
    </r>
    <r>
      <rPr>
        <b/>
        <u val="single"/>
        <sz val="12"/>
        <rFont val="メイリオ"/>
        <family val="3"/>
      </rPr>
      <t>除外せずに</t>
    </r>
    <r>
      <rPr>
        <sz val="12"/>
        <rFont val="メイリオ"/>
        <family val="3"/>
      </rPr>
      <t>計算した場合のプラン数
　</t>
    </r>
    <r>
      <rPr>
        <b/>
        <u val="single"/>
        <sz val="12"/>
        <color indexed="60"/>
        <rFont val="メイリオ"/>
        <family val="3"/>
      </rPr>
      <t>（チェックシートに記載した件数と一致）</t>
    </r>
  </si>
  <si>
    <r>
      <rPr>
        <b/>
        <sz val="11"/>
        <color indexed="10"/>
        <rFont val="メイリオ"/>
        <family val="3"/>
      </rPr>
      <t>　</t>
    </r>
    <r>
      <rPr>
        <b/>
        <sz val="13"/>
        <color indexed="10"/>
        <rFont val="メイリオ"/>
        <family val="3"/>
      </rPr>
      <t>②</t>
    </r>
    <r>
      <rPr>
        <sz val="11"/>
        <rFont val="メイリオ"/>
        <family val="3"/>
      </rPr>
      <t xml:space="preserve"> 正当理由「オ」に該当するプラン</t>
    </r>
  </si>
  <si>
    <r>
      <t>　 上記事由に該当するプランを</t>
    </r>
    <r>
      <rPr>
        <b/>
        <sz val="11"/>
        <rFont val="メイリオ"/>
        <family val="3"/>
      </rPr>
      <t xml:space="preserve">除外した後
　　 </t>
    </r>
    <r>
      <rPr>
        <sz val="11"/>
        <rFont val="メイリオ"/>
        <family val="3"/>
      </rPr>
      <t xml:space="preserve">の件数および割合
</t>
    </r>
    <r>
      <rPr>
        <sz val="10"/>
        <color indexed="16"/>
        <rFont val="メイリオ"/>
        <family val="3"/>
      </rPr>
      <t>【</t>
    </r>
    <r>
      <rPr>
        <u val="single"/>
        <sz val="10"/>
        <color indexed="16"/>
        <rFont val="メイリオ"/>
        <family val="3"/>
      </rPr>
      <t>上段（居宅サービス計画の総数）については、②の件数を除外しない</t>
    </r>
    <r>
      <rPr>
        <sz val="10"/>
        <color indexed="16"/>
        <rFont val="メイリオ"/>
        <family val="3"/>
      </rPr>
      <t>】</t>
    </r>
  </si>
  <si>
    <t>判定期間の「前期」とは、３月から８月まで、「後期」とは、９月から翌２月までの期間となります。</t>
  </si>
  <si>
    <r>
      <t>【 正当理由「</t>
    </r>
    <r>
      <rPr>
        <b/>
        <sz val="14"/>
        <color indexed="10"/>
        <rFont val="HGS明朝B"/>
        <family val="1"/>
      </rPr>
      <t>オ</t>
    </r>
    <r>
      <rPr>
        <sz val="14"/>
        <color indexed="8"/>
        <rFont val="HGS明朝B"/>
        <family val="1"/>
      </rPr>
      <t>」計算シート 】</t>
    </r>
  </si>
  <si>
    <t>　上記サービスを位置づけた
　　居宅サービス計画の総数</t>
  </si>
  <si>
    <r>
      <t>　　上記サービスを位置づけた
　　　居宅サービス計画の総数　（</t>
    </r>
    <r>
      <rPr>
        <b/>
        <sz val="10"/>
        <rFont val="ＭＳ Ｐ明朝"/>
        <family val="1"/>
      </rPr>
      <t xml:space="preserve">上記 </t>
    </r>
    <r>
      <rPr>
        <b/>
        <sz val="10"/>
        <color indexed="10"/>
        <rFont val="ＭＳ Ｐ明朝"/>
        <family val="1"/>
      </rPr>
      <t>②</t>
    </r>
    <r>
      <rPr>
        <b/>
        <u val="single"/>
        <sz val="10"/>
        <rFont val="ＭＳ Ｐ明朝"/>
        <family val="1"/>
      </rPr>
      <t xml:space="preserve"> 除外後</t>
    </r>
    <r>
      <rPr>
        <sz val="10"/>
        <rFont val="ＭＳ Ｐ明朝"/>
        <family val="1"/>
      </rPr>
      <t>）</t>
    </r>
  </si>
  <si>
    <r>
      <t>　上記サービスを位置づけた
　　居宅サービス計画の総数　（</t>
    </r>
    <r>
      <rPr>
        <b/>
        <sz val="10"/>
        <color indexed="60"/>
        <rFont val="ＭＳ Ｐ明朝"/>
        <family val="1"/>
      </rPr>
      <t xml:space="preserve">上記 </t>
    </r>
    <r>
      <rPr>
        <b/>
        <sz val="10"/>
        <color indexed="60"/>
        <rFont val="ＭＳ Ｐ明朝"/>
        <family val="1"/>
      </rPr>
      <t>②</t>
    </r>
    <r>
      <rPr>
        <b/>
        <sz val="10"/>
        <color indexed="60"/>
        <rFont val="ＭＳ Ｐ明朝"/>
        <family val="1"/>
      </rPr>
      <t xml:space="preserve"> </t>
    </r>
    <r>
      <rPr>
        <b/>
        <u val="single"/>
        <sz val="10"/>
        <color indexed="60"/>
        <rFont val="ＭＳ Ｐ明朝"/>
        <family val="1"/>
      </rPr>
      <t>は除外しない</t>
    </r>
    <r>
      <rPr>
        <sz val="10"/>
        <rFont val="ＭＳ Ｐ明朝"/>
        <family val="1"/>
      </rPr>
      <t>）</t>
    </r>
  </si>
  <si>
    <t>地域密着型通所介護</t>
  </si>
  <si>
    <r>
      <t xml:space="preserve"> 貴事業所における、判定期間中の1月当たり</t>
    </r>
    <r>
      <rPr>
        <b/>
        <u val="single"/>
        <sz val="12"/>
        <color indexed="8"/>
        <rFont val="HG丸ｺﾞｼｯｸM-PRO"/>
        <family val="3"/>
      </rPr>
      <t>居宅サービス計画件数</t>
    </r>
    <r>
      <rPr>
        <sz val="12"/>
        <color indexed="8"/>
        <rFont val="HG丸ｺﾞｼｯｸM-PRO"/>
        <family val="3"/>
      </rPr>
      <t>の平均が</t>
    </r>
    <r>
      <rPr>
        <b/>
        <u val="single"/>
        <sz val="12"/>
        <color indexed="8"/>
        <rFont val="HG丸ｺﾞｼｯｸM-PRO"/>
        <family val="3"/>
      </rPr>
      <t>20件以下</t>
    </r>
    <r>
      <rPr>
        <sz val="12"/>
        <color indexed="8"/>
        <rFont val="HG丸ｺﾞｼｯｸM-PRO"/>
        <family val="3"/>
      </rPr>
      <t>である場合</t>
    </r>
    <r>
      <rPr>
        <sz val="12"/>
        <color indexed="60"/>
        <rFont val="HG丸ｺﾞｼｯｸM-PRO"/>
        <family val="3"/>
      </rPr>
      <t>　　</t>
    </r>
    <r>
      <rPr>
        <i/>
        <sz val="10"/>
        <color indexed="60"/>
        <rFont val="HG丸ｺﾞｼｯｸM-PRO"/>
        <family val="3"/>
      </rPr>
      <t>（前ページの</t>
    </r>
    <r>
      <rPr>
        <b/>
        <sz val="10"/>
        <color indexed="17"/>
        <rFont val="ＭＳ 明朝"/>
        <family val="1"/>
      </rPr>
      <t>【一月当たり平均居宅サービス計画件数】</t>
    </r>
    <r>
      <rPr>
        <i/>
        <sz val="10"/>
        <color indexed="60"/>
        <rFont val="HG丸ｺﾞｼｯｸM-PRO"/>
        <family val="3"/>
      </rPr>
      <t>の記入が必要となります。）</t>
    </r>
  </si>
  <si>
    <r>
      <rPr>
        <sz val="12"/>
        <color indexed="8"/>
        <rFont val="ＭＳ 明朝"/>
        <family val="1"/>
      </rPr>
      <t>（※）正当理由「</t>
    </r>
    <r>
      <rPr>
        <b/>
        <sz val="12"/>
        <color indexed="10"/>
        <rFont val="ＭＳ 明朝"/>
        <family val="1"/>
      </rPr>
      <t>ウ</t>
    </r>
    <r>
      <rPr>
        <sz val="12"/>
        <color indexed="8"/>
        <rFont val="ＭＳ 明朝"/>
        <family val="1"/>
      </rPr>
      <t>」：</t>
    </r>
    <r>
      <rPr>
        <u val="single"/>
        <sz val="12"/>
        <color indexed="8"/>
        <rFont val="HG丸ｺﾞｼｯｸM-PRO"/>
        <family val="3"/>
      </rPr>
      <t>貴事業所における、判定期間中の1月当たり居宅サービス計画件数の平均が</t>
    </r>
    <r>
      <rPr>
        <b/>
        <u val="single"/>
        <sz val="12"/>
        <color indexed="8"/>
        <rFont val="HG丸ｺﾞｼｯｸM-PRO"/>
        <family val="3"/>
      </rPr>
      <t>２０件以下</t>
    </r>
    <r>
      <rPr>
        <u val="single"/>
        <sz val="12"/>
        <color indexed="8"/>
        <rFont val="HG丸ｺﾞｼｯｸM-PRO"/>
        <family val="3"/>
      </rPr>
      <t xml:space="preserve">である場合。
</t>
    </r>
    <r>
      <rPr>
        <sz val="12"/>
        <color indexed="8"/>
        <rFont val="ＭＳ 明朝"/>
        <family val="1"/>
      </rPr>
      <t xml:space="preserve">
　＜注意事項＞
　・介護予防支援については件数に含みません。
　・小数点第３位以下は</t>
    </r>
    <r>
      <rPr>
        <u val="single"/>
        <sz val="12"/>
        <color indexed="8"/>
        <rFont val="ＭＳ 明朝"/>
        <family val="1"/>
      </rPr>
      <t>切り上げ</t>
    </r>
    <r>
      <rPr>
        <sz val="12"/>
        <color indexed="8"/>
        <rFont val="ＭＳ 明朝"/>
        <family val="1"/>
      </rPr>
      <t>てください。
　（例：計算結果が19.991となる場合、「20.00」と記入。）</t>
    </r>
  </si>
  <si>
    <r>
      <rPr>
        <b/>
        <sz val="12"/>
        <color indexed="17"/>
        <rFont val="ＭＳ 明朝"/>
        <family val="1"/>
      </rPr>
      <t>【一月当たり平均居宅サービス計画件数】</t>
    </r>
    <r>
      <rPr>
        <sz val="12"/>
        <rFont val="ＭＳ 明朝"/>
        <family val="1"/>
      </rPr>
      <t>　（</t>
    </r>
    <r>
      <rPr>
        <u val="single"/>
        <sz val="12"/>
        <rFont val="ＭＳ 明朝"/>
        <family val="1"/>
      </rPr>
      <t>正当理由のうち「</t>
    </r>
    <r>
      <rPr>
        <b/>
        <u val="single"/>
        <sz val="12"/>
        <color indexed="10"/>
        <rFont val="ＭＳ 明朝"/>
        <family val="1"/>
      </rPr>
      <t>ウ</t>
    </r>
    <r>
      <rPr>
        <u val="single"/>
        <sz val="12"/>
        <rFont val="ＭＳ 明朝"/>
        <family val="1"/>
      </rPr>
      <t>」（※）を選択した場合のみ記入</t>
    </r>
    <r>
      <rPr>
        <sz val="12"/>
        <rFont val="ＭＳ 明朝"/>
        <family val="1"/>
      </rPr>
      <t>）</t>
    </r>
  </si>
  <si>
    <r>
      <t>チェックシートは</t>
    </r>
    <r>
      <rPr>
        <b/>
        <sz val="11"/>
        <color indexed="8"/>
        <rFont val="ＭＳ 明朝"/>
        <family val="1"/>
      </rPr>
      <t>居宅介護支援事業所ごとに作成</t>
    </r>
    <r>
      <rPr>
        <sz val="11"/>
        <color indexed="8"/>
        <rFont val="ＭＳ 明朝"/>
        <family val="1"/>
      </rPr>
      <t>してください。法人単位ではありません。</t>
    </r>
  </si>
  <si>
    <r>
      <t>（※）</t>
    </r>
    <r>
      <rPr>
        <sz val="12"/>
        <color indexed="10"/>
        <rFont val="ＭＳ Ｐ明朝"/>
        <family val="1"/>
      </rPr>
      <t xml:space="preserve"> 介護予防支援については含みません。以下同じ。</t>
    </r>
  </si>
  <si>
    <t>通所介護</t>
  </si>
  <si>
    <r>
      <rPr>
        <b/>
        <sz val="10.5"/>
        <color indexed="16"/>
        <rFont val="メイリオ"/>
        <family val="3"/>
      </rPr>
      <t>＜正当な理由として</t>
    </r>
    <r>
      <rPr>
        <b/>
        <u val="single"/>
        <sz val="10.5"/>
        <color indexed="16"/>
        <rFont val="メイリオ"/>
        <family val="3"/>
      </rPr>
      <t>認められない</t>
    </r>
    <r>
      <rPr>
        <b/>
        <sz val="10.5"/>
        <color indexed="16"/>
        <rFont val="メイリオ"/>
        <family val="3"/>
      </rPr>
      <t>事例＞</t>
    </r>
    <r>
      <rPr>
        <sz val="10.5"/>
        <rFont val="HG丸ｺﾞｼｯｸM-PRO"/>
        <family val="3"/>
      </rPr>
      <t xml:space="preserve">
・利用者が居住する建物（</t>
    </r>
    <r>
      <rPr>
        <b/>
        <sz val="10.5"/>
        <rFont val="HG丸ｺﾞｼｯｸM-PRO"/>
        <family val="3"/>
      </rPr>
      <t>高齢者向け集合住宅など</t>
    </r>
    <r>
      <rPr>
        <sz val="10.5"/>
        <rFont val="HG丸ｺﾞｼｯｸM-PRO"/>
        <family val="3"/>
      </rPr>
      <t>）に</t>
    </r>
    <r>
      <rPr>
        <b/>
        <sz val="10.5"/>
        <rFont val="HG丸ｺﾞｼｯｸM-PRO"/>
        <family val="3"/>
      </rPr>
      <t>併設若しくは隣接するサービス事業所</t>
    </r>
    <r>
      <rPr>
        <sz val="10.5"/>
        <rFont val="HG丸ｺﾞｼｯｸM-PRO"/>
        <family val="3"/>
      </rPr>
      <t>、又は当該建物を所有若しくは管理する法人が運営する事業所を利用する必要性がある。
・現在持っているプランのほとんどが、</t>
    </r>
    <r>
      <rPr>
        <b/>
        <sz val="10.5"/>
        <rFont val="HG丸ｺﾞｼｯｸM-PRO"/>
        <family val="3"/>
      </rPr>
      <t>以前から当該事業所を利用している利用者ばかり</t>
    </r>
    <r>
      <rPr>
        <sz val="10.5"/>
        <rFont val="HG丸ｺﾞｼｯｸM-PRO"/>
        <family val="3"/>
      </rPr>
      <t>であり、他の事業所を利用してほしいとも言えず、また新規の利用者も少なく、</t>
    </r>
    <r>
      <rPr>
        <b/>
        <sz val="10.5"/>
        <rFont val="HG丸ｺﾞｼｯｸM-PRO"/>
        <family val="3"/>
      </rPr>
      <t>調整ができない</t>
    </r>
    <r>
      <rPr>
        <sz val="10.5"/>
        <rFont val="HG丸ｺﾞｼｯｸM-PRO"/>
        <family val="3"/>
      </rPr>
      <t>。
・ケアプランを作成する前に、</t>
    </r>
    <r>
      <rPr>
        <b/>
        <sz val="10.5"/>
        <rFont val="HG丸ｺﾞｼｯｸM-PRO"/>
        <family val="3"/>
      </rPr>
      <t>利用者が既にサービス事業所を決めている</t>
    </r>
    <r>
      <rPr>
        <sz val="10.5"/>
        <rFont val="HG丸ｺﾞｼｯｸM-PRO"/>
        <family val="3"/>
      </rPr>
      <t>ケース
・</t>
    </r>
    <r>
      <rPr>
        <u val="single"/>
        <sz val="10.5"/>
        <rFont val="HG丸ｺﾞｼｯｸM-PRO"/>
        <family val="3"/>
      </rPr>
      <t>単に</t>
    </r>
    <r>
      <rPr>
        <sz val="10.5"/>
        <rFont val="HG丸ｺﾞｼｯｸM-PRO"/>
        <family val="3"/>
      </rPr>
      <t>「</t>
    </r>
    <r>
      <rPr>
        <b/>
        <sz val="10.5"/>
        <rFont val="HG丸ｺﾞｼｯｸM-PRO"/>
        <family val="3"/>
      </rPr>
      <t>サービスの質が高い</t>
    </r>
    <r>
      <rPr>
        <sz val="10.5"/>
        <rFont val="HG丸ｺﾞｼｯｸM-PRO"/>
        <family val="3"/>
      </rPr>
      <t>」、「</t>
    </r>
    <r>
      <rPr>
        <b/>
        <sz val="10.5"/>
        <rFont val="HG丸ｺﾞｼｯｸM-PRO"/>
        <family val="3"/>
      </rPr>
      <t>利用者が特に当該事業所の利用を希望している</t>
    </r>
    <r>
      <rPr>
        <sz val="10.5"/>
        <rFont val="HG丸ｺﾞｼｯｸM-PRO"/>
        <family val="3"/>
      </rPr>
      <t>」、「</t>
    </r>
    <r>
      <rPr>
        <b/>
        <sz val="10.5"/>
        <rFont val="HG丸ｺﾞｼｯｸM-PRO"/>
        <family val="3"/>
      </rPr>
      <t>効果的な機能訓練を実施している</t>
    </r>
    <r>
      <rPr>
        <sz val="10.5"/>
        <rFont val="HG丸ｺﾞｼｯｸM-PRO"/>
        <family val="3"/>
      </rPr>
      <t>」など
・住宅改修や福祉用具販売を利用した事業所であり、福祉用具貸与についても包括的にメンテナンス、緊急時対応ができる当該事業所を選択した。
・（利用者が女性の場合において）当該事業所は女性スタッフを多く配置しており、排泄介助等もあり当該事業所の利用を強く希望している。
・訪問介護に関し、「夜間にも対応可能である」「通院等乗降介助を実施している」
・通所系サービスに関して「入浴サービスがある」「機能訓練加算を算定している」など
　</t>
    </r>
    <r>
      <rPr>
        <sz val="11"/>
        <color indexed="56"/>
        <rFont val="ＭＳ 明朝"/>
        <family val="1"/>
      </rPr>
      <t>ただし、上記のようなケースであっても、場合によっては当該事業所以外の選択肢がないもの（正当な理由有り）として認められることがあります。
　詳しくは、南河内広域事務室ホームページ掲載の「</t>
    </r>
    <r>
      <rPr>
        <b/>
        <sz val="11"/>
        <color indexed="56"/>
        <rFont val="ＭＳ 明朝"/>
        <family val="1"/>
      </rPr>
      <t>平成２７年度以降における特定事業所集中減算の取扱いについて</t>
    </r>
    <r>
      <rPr>
        <sz val="11"/>
        <color indexed="56"/>
        <rFont val="ＭＳ 明朝"/>
        <family val="1"/>
      </rPr>
      <t>」をご覧ください。</t>
    </r>
  </si>
  <si>
    <t>　　２７</t>
  </si>
  <si>
    <t>いずれかのサービスにおいて割合が80％を超えたときは、この「チェックシート」を、下記期限までに南河内広域事務室 広域福祉課まで「郵送」により提出してください。</t>
  </si>
  <si>
    <r>
      <rPr>
        <sz val="11"/>
        <color indexed="56"/>
        <rFont val="ＭＳ 明朝"/>
        <family val="1"/>
      </rPr>
      <t xml:space="preserve"> </t>
    </r>
    <r>
      <rPr>
        <sz val="11"/>
        <color indexed="56"/>
        <rFont val="HG丸ｺﾞｼｯｸM-PRO"/>
        <family val="3"/>
      </rPr>
      <t>他の居宅介護支援事業所の</t>
    </r>
    <r>
      <rPr>
        <b/>
        <sz val="11"/>
        <color indexed="56"/>
        <rFont val="HG丸ｺﾞｼｯｸM-PRO"/>
        <family val="3"/>
      </rPr>
      <t>廃止・休止</t>
    </r>
    <r>
      <rPr>
        <sz val="11"/>
        <color indexed="56"/>
        <rFont val="HG丸ｺﾞｼｯｸM-PRO"/>
        <family val="3"/>
      </rPr>
      <t>（またはその他の事情による事業所の閉鎖）により引き受けることとなった利用者で、引き受ける前から当該法人が運営するサービス事業所（以下「当該サービス事業所」という。）を位置付けられていたプラン</t>
    </r>
    <r>
      <rPr>
        <sz val="11"/>
        <color indexed="8"/>
        <rFont val="ＭＳ 明朝"/>
        <family val="1"/>
      </rPr>
      <t xml:space="preserve">
</t>
    </r>
  </si>
  <si>
    <r>
      <rPr>
        <sz val="10"/>
        <color indexed="56"/>
        <rFont val="ＭＳ ゴシック"/>
        <family val="3"/>
      </rPr>
      <t xml:space="preserve"> 他の居宅介護支援事業所の廃止・休止（またはその他の事情による事業所の閉鎖）により引き受けることとなった利用者で、引き受ける前から当該サービス事業所を位置付けられていたプラン</t>
    </r>
    <r>
      <rPr>
        <sz val="10"/>
        <color indexed="8"/>
        <rFont val="ＭＳ 明朝"/>
        <family val="1"/>
      </rPr>
      <t xml:space="preserve">
</t>
    </r>
  </si>
  <si>
    <r>
      <rPr>
        <sz val="11"/>
        <color indexed="56"/>
        <rFont val="ＭＳ 明朝"/>
        <family val="1"/>
      </rPr>
      <t xml:space="preserve"> </t>
    </r>
    <r>
      <rPr>
        <b/>
        <sz val="11"/>
        <color indexed="56"/>
        <rFont val="HG丸ｺﾞｼｯｸM-PRO"/>
        <family val="3"/>
      </rPr>
      <t>災害等</t>
    </r>
    <r>
      <rPr>
        <sz val="11"/>
        <color indexed="56"/>
        <rFont val="HG丸ｺﾞｼｯｸM-PRO"/>
        <family val="3"/>
      </rPr>
      <t>により受け入れ可能事業所が限定されていた、または</t>
    </r>
    <r>
      <rPr>
        <b/>
        <sz val="11"/>
        <color indexed="56"/>
        <rFont val="HG丸ｺﾞｼｯｸM-PRO"/>
        <family val="3"/>
      </rPr>
      <t>緊急時</t>
    </r>
    <r>
      <rPr>
        <sz val="11"/>
        <color indexed="56"/>
        <rFont val="HG丸ｺﾞｼｯｸM-PRO"/>
        <family val="3"/>
      </rPr>
      <t xml:space="preserve">において対応できる事業所が他に見つからず、やむなく当該サービス事業所を紹介したプラン
</t>
    </r>
    <r>
      <rPr>
        <sz val="11"/>
        <color indexed="10"/>
        <rFont val="HG丸ｺﾞｼｯｸM-PRO"/>
        <family val="3"/>
      </rPr>
      <t>※新型コロナウイルス関係については、当該「</t>
    </r>
    <r>
      <rPr>
        <sz val="11"/>
        <color indexed="10"/>
        <rFont val="ＭＳ 明朝"/>
        <family val="1"/>
      </rPr>
      <t>Ｃ</t>
    </r>
    <r>
      <rPr>
        <sz val="11"/>
        <color indexed="10"/>
        <rFont val="HG丸ｺﾞｼｯｸM-PRO"/>
        <family val="3"/>
      </rPr>
      <t>」欄に計上してください。
　・通所介護等の休業等により、やむを得ず特定の事業所</t>
    </r>
    <r>
      <rPr>
        <sz val="11"/>
        <color indexed="10"/>
        <rFont val="ＭＳ 明朝"/>
        <family val="1"/>
      </rPr>
      <t>(紹介率最高法人)</t>
    </r>
    <r>
      <rPr>
        <sz val="11"/>
        <color indexed="10"/>
        <rFont val="HG丸ｺﾞｼｯｸM-PRO"/>
        <family val="3"/>
      </rPr>
      <t>にサービスを位置付けた場合等</t>
    </r>
    <r>
      <rPr>
        <sz val="11"/>
        <color indexed="8"/>
        <rFont val="ＭＳ 明朝"/>
        <family val="1"/>
      </rPr>
      <t xml:space="preserve">
</t>
    </r>
  </si>
  <si>
    <r>
      <rPr>
        <sz val="10"/>
        <color indexed="56"/>
        <rFont val="ＭＳ ゴシック"/>
        <family val="3"/>
      </rPr>
      <t xml:space="preserve"> 災害等により受け入れ可能事業所が限定されていた、または緊急時において対応できる事業所が他に見つからず、やむなく当該事業所を紹介したプラン</t>
    </r>
    <r>
      <rPr>
        <sz val="10"/>
        <color indexed="8"/>
        <rFont val="ＭＳ 明朝"/>
        <family val="1"/>
      </rPr>
      <t xml:space="preserve">
</t>
    </r>
    <r>
      <rPr>
        <sz val="10"/>
        <color indexed="10"/>
        <rFont val="ＭＳ 明朝"/>
        <family val="1"/>
      </rPr>
      <t>※新型コロナウイルス関係については、当該「Ｃ」欄に計上してください。
　・通所介護等の休業等により、やむを得ず特定の事業所</t>
    </r>
    <r>
      <rPr>
        <sz val="10"/>
        <color indexed="10"/>
        <rFont val="ＭＳ ゴシック"/>
        <family val="3"/>
      </rPr>
      <t>(</t>
    </r>
    <r>
      <rPr>
        <sz val="10"/>
        <color indexed="10"/>
        <rFont val="ＭＳ 明朝"/>
        <family val="1"/>
      </rPr>
      <t>紹介率最高法人</t>
    </r>
    <r>
      <rPr>
        <sz val="10"/>
        <color indexed="10"/>
        <rFont val="ＭＳ ゴシック"/>
        <family val="3"/>
      </rPr>
      <t>)</t>
    </r>
    <r>
      <rPr>
        <sz val="10"/>
        <color indexed="10"/>
        <rFont val="ＭＳ 明朝"/>
        <family val="1"/>
      </rPr>
      <t>にサービスを位置付けた場合等</t>
    </r>
  </si>
  <si>
    <r>
      <t>この書類は</t>
    </r>
    <r>
      <rPr>
        <b/>
        <sz val="11"/>
        <color indexed="8"/>
        <rFont val="ＭＳ 明朝"/>
        <family val="1"/>
      </rPr>
      <t>５年間保存</t>
    </r>
    <r>
      <rPr>
        <sz val="11"/>
        <color indexed="8"/>
        <rFont val="ＭＳ 明朝"/>
        <family val="1"/>
      </rPr>
      <t>してください。（80％を超えていない場合についても作成・保存する必要があります。）
※国の解釈通知では２年間保存となっていますが、令和２年度から他の記録の保存と同様に５年間保存にご協力をお願いします。</t>
    </r>
  </si>
  <si>
    <t>⇒代表者印は不要です。</t>
  </si>
  <si>
    <r>
      <rPr>
        <sz val="10"/>
        <rFont val="ＭＳ ゴシック"/>
        <family val="3"/>
      </rPr>
      <t>…「</t>
    </r>
    <r>
      <rPr>
        <b/>
        <sz val="10"/>
        <color indexed="60"/>
        <rFont val="ＭＳ ゴシック"/>
        <family val="3"/>
      </rPr>
      <t>通所介護</t>
    </r>
    <r>
      <rPr>
        <sz val="10"/>
        <rFont val="ＭＳ ゴシック"/>
        <family val="3"/>
      </rPr>
      <t>」と「</t>
    </r>
    <r>
      <rPr>
        <b/>
        <sz val="10"/>
        <color indexed="58"/>
        <rFont val="ＭＳ ゴシック"/>
        <family val="3"/>
      </rPr>
      <t>地域密着型通所介護</t>
    </r>
    <r>
      <rPr>
        <sz val="10"/>
        <rFont val="ＭＳ ゴシック"/>
        <family val="3"/>
      </rPr>
      <t>」を別々に算定する場合は、「</t>
    </r>
    <r>
      <rPr>
        <b/>
        <sz val="10"/>
        <color indexed="60"/>
        <rFont val="ＭＳ ゴシック"/>
        <family val="3"/>
      </rPr>
      <t>通所介護</t>
    </r>
    <r>
      <rPr>
        <sz val="10"/>
        <rFont val="ＭＳ ゴシック"/>
        <family val="3"/>
      </rPr>
      <t>」と「</t>
    </r>
    <r>
      <rPr>
        <b/>
        <sz val="10"/>
        <color indexed="58"/>
        <rFont val="ＭＳ ゴシック"/>
        <family val="3"/>
      </rPr>
      <t>地域密着型通所介護</t>
    </r>
    <r>
      <rPr>
        <sz val="10"/>
        <rFont val="ＭＳ ゴシック"/>
        <family val="3"/>
      </rPr>
      <t>」の欄にそれぞれ記載してください。
「</t>
    </r>
    <r>
      <rPr>
        <b/>
        <sz val="10"/>
        <color indexed="60"/>
        <rFont val="ＭＳ ゴシック"/>
        <family val="3"/>
      </rPr>
      <t>通所介護</t>
    </r>
    <r>
      <rPr>
        <sz val="10"/>
        <rFont val="ＭＳ ゴシック"/>
        <family val="3"/>
      </rPr>
      <t>」と「</t>
    </r>
    <r>
      <rPr>
        <b/>
        <sz val="10"/>
        <color indexed="58"/>
        <rFont val="ＭＳ ゴシック"/>
        <family val="3"/>
      </rPr>
      <t>地域密着型通所介護</t>
    </r>
    <r>
      <rPr>
        <sz val="10"/>
        <rFont val="ＭＳ ゴシック"/>
        <family val="3"/>
      </rPr>
      <t>」を合算して算定する場合は、「</t>
    </r>
    <r>
      <rPr>
        <b/>
        <sz val="10"/>
        <color indexed="14"/>
        <rFont val="ＭＳ ゴシック"/>
        <family val="3"/>
      </rPr>
      <t>通所介護および地域密着型通所介護</t>
    </r>
    <r>
      <rPr>
        <sz val="10"/>
        <rFont val="ＭＳ ゴシック"/>
        <family val="3"/>
      </rPr>
      <t>」の欄に記入してください。</t>
    </r>
  </si>
  <si>
    <r>
      <t>　</t>
    </r>
    <r>
      <rPr>
        <b/>
        <sz val="10"/>
        <color indexed="60"/>
        <rFont val="ＭＳ ゴシック"/>
        <family val="3"/>
      </rPr>
      <t>通所介護</t>
    </r>
    <r>
      <rPr>
        <sz val="10"/>
        <color indexed="8"/>
        <rFont val="ＭＳ ゴシック"/>
        <family val="3"/>
      </rPr>
      <t>と</t>
    </r>
    <r>
      <rPr>
        <b/>
        <sz val="10"/>
        <color indexed="17"/>
        <rFont val="ＭＳ ゴシック"/>
        <family val="3"/>
      </rPr>
      <t>地域密着型通所介護</t>
    </r>
    <r>
      <rPr>
        <sz val="10"/>
        <color indexed="8"/>
        <rFont val="ＭＳ ゴシック"/>
        <family val="3"/>
      </rPr>
      <t>を合算して判定する場合のみ、下欄に記入してください。その際には「</t>
    </r>
    <r>
      <rPr>
        <b/>
        <sz val="10"/>
        <color indexed="60"/>
        <rFont val="ＭＳ ゴシック"/>
        <family val="3"/>
      </rPr>
      <t>通所介護</t>
    </r>
    <r>
      <rPr>
        <sz val="10"/>
        <color indexed="8"/>
        <rFont val="ＭＳ ゴシック"/>
        <family val="3"/>
      </rPr>
      <t>」および「</t>
    </r>
    <r>
      <rPr>
        <b/>
        <sz val="10"/>
        <color indexed="17"/>
        <rFont val="ＭＳ ゴシック"/>
        <family val="3"/>
      </rPr>
      <t>地域密着型通所介護</t>
    </r>
    <r>
      <rPr>
        <sz val="10"/>
        <color indexed="8"/>
        <rFont val="ＭＳ ゴシック"/>
        <family val="3"/>
      </rPr>
      <t>」の欄は記載しないでください。</t>
    </r>
  </si>
  <si>
    <t>通所介護および地域密着型通所介護</t>
  </si>
  <si>
    <t>5</t>
  </si>
  <si>
    <t>後期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</si>
</sst>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事&quot;&quot;業&quot;&quot;所&quot;"/>
    <numFmt numFmtId="177" formatCode="[$-411]ggge&quot;年&quot;m&quot;月&quot;;@"/>
    <numFmt numFmtId="178" formatCode="[$-411]ggge&quot;年&quot;m&quot;月&quot;d&quot;日&quot;;@"/>
    <numFmt numFmtId="179" formatCode="#,##0&quot;件&quot;"/>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_ "/>
    <numFmt numFmtId="186" formatCode="0.00_ "/>
    <numFmt numFmtId="187" formatCode="0.000%"/>
  </numFmts>
  <fonts count="211">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9"/>
      <name val="ＭＳ 明朝"/>
      <family val="1"/>
    </font>
    <font>
      <b/>
      <sz val="9"/>
      <name val="ＭＳ Ｐ明朝"/>
      <family val="1"/>
    </font>
    <font>
      <sz val="10"/>
      <color indexed="8"/>
      <name val="HG丸ｺﾞｼｯｸM-PRO"/>
      <family val="3"/>
    </font>
    <font>
      <u val="single"/>
      <sz val="10"/>
      <color indexed="8"/>
      <name val="HG丸ｺﾞｼｯｸM-PRO"/>
      <family val="3"/>
    </font>
    <font>
      <b/>
      <sz val="12"/>
      <name val="HG正楷書体-PRO"/>
      <family val="4"/>
    </font>
    <font>
      <b/>
      <sz val="9"/>
      <color indexed="12"/>
      <name val="HG丸ｺﾞｼｯｸM-PRO"/>
      <family val="3"/>
    </font>
    <font>
      <sz val="11"/>
      <name val="ＭＳ 明朝"/>
      <family val="1"/>
    </font>
    <font>
      <sz val="11"/>
      <color indexed="8"/>
      <name val="HG丸ｺﾞｼｯｸM-PRO"/>
      <family val="3"/>
    </font>
    <font>
      <sz val="14"/>
      <name val="HGS明朝B"/>
      <family val="1"/>
    </font>
    <font>
      <b/>
      <sz val="11"/>
      <color indexed="8"/>
      <name val="HG丸ｺﾞｼｯｸM-PRO"/>
      <family val="3"/>
    </font>
    <font>
      <b/>
      <u val="single"/>
      <sz val="11"/>
      <color indexed="8"/>
      <name val="HG丸ｺﾞｼｯｸM-PRO"/>
      <family val="3"/>
    </font>
    <font>
      <sz val="8"/>
      <name val="HG丸ｺﾞｼｯｸM-PRO"/>
      <family val="3"/>
    </font>
    <font>
      <sz val="12"/>
      <name val="ＭＳ 明朝"/>
      <family val="1"/>
    </font>
    <font>
      <sz val="12"/>
      <name val="HG正楷書体-PRO"/>
      <family val="4"/>
    </font>
    <font>
      <sz val="11"/>
      <color indexed="16"/>
      <name val="メイリオ"/>
      <family val="3"/>
    </font>
    <font>
      <b/>
      <sz val="8"/>
      <color indexed="60"/>
      <name val="ＭＳ Ｐゴシック"/>
      <family val="3"/>
    </font>
    <font>
      <b/>
      <sz val="10"/>
      <color indexed="8"/>
      <name val="HG丸ｺﾞｼｯｸM-PRO"/>
      <family val="3"/>
    </font>
    <font>
      <sz val="11"/>
      <color indexed="8"/>
      <name val="ＭＳ 明朝"/>
      <family val="1"/>
    </font>
    <font>
      <sz val="12"/>
      <name val="HG丸ｺﾞｼｯｸM-PRO"/>
      <family val="3"/>
    </font>
    <font>
      <sz val="10"/>
      <color indexed="8"/>
      <name val="ＭＳ 明朝"/>
      <family val="1"/>
    </font>
    <font>
      <sz val="12"/>
      <color indexed="8"/>
      <name val="HG丸ｺﾞｼｯｸM-PRO"/>
      <family val="3"/>
    </font>
    <font>
      <b/>
      <sz val="12"/>
      <color indexed="8"/>
      <name val="HG丸ｺﾞｼｯｸM-PRO"/>
      <family val="3"/>
    </font>
    <font>
      <b/>
      <u val="single"/>
      <sz val="12"/>
      <color indexed="8"/>
      <name val="HG丸ｺﾞｼｯｸM-PRO"/>
      <family val="3"/>
    </font>
    <font>
      <b/>
      <sz val="10"/>
      <color indexed="60"/>
      <name val="ＭＳ Ｐ明朝"/>
      <family val="1"/>
    </font>
    <font>
      <u val="single"/>
      <sz val="11"/>
      <name val="ＭＳ Ｐ明朝"/>
      <family val="1"/>
    </font>
    <font>
      <b/>
      <u val="single"/>
      <sz val="11"/>
      <color indexed="56"/>
      <name val="ＭＳ Ｐ明朝"/>
      <family val="1"/>
    </font>
    <font>
      <u val="single"/>
      <sz val="11"/>
      <color indexed="16"/>
      <name val="ＭＳ Ｐ明朝"/>
      <family val="1"/>
    </font>
    <font>
      <sz val="11"/>
      <color indexed="56"/>
      <name val="ＭＳ 明朝"/>
      <family val="1"/>
    </font>
    <font>
      <sz val="11"/>
      <name val="メイリオ"/>
      <family val="3"/>
    </font>
    <font>
      <b/>
      <u val="single"/>
      <sz val="11"/>
      <name val="メイリオ"/>
      <family val="3"/>
    </font>
    <font>
      <b/>
      <sz val="11"/>
      <name val="メイリオ"/>
      <family val="3"/>
    </font>
    <font>
      <sz val="12"/>
      <color indexed="60"/>
      <name val="HG丸ｺﾞｼｯｸM-PRO"/>
      <family val="3"/>
    </font>
    <font>
      <b/>
      <sz val="11"/>
      <color indexed="60"/>
      <name val="ＭＳ 明朝"/>
      <family val="1"/>
    </font>
    <font>
      <b/>
      <u val="single"/>
      <sz val="11"/>
      <color indexed="60"/>
      <name val="ＭＳ 明朝"/>
      <family val="1"/>
    </font>
    <font>
      <i/>
      <sz val="10"/>
      <color indexed="8"/>
      <name val="ＭＳ 明朝"/>
      <family val="1"/>
    </font>
    <font>
      <b/>
      <u val="single"/>
      <sz val="11"/>
      <name val="ＭＳ Ｐ明朝"/>
      <family val="1"/>
    </font>
    <font>
      <sz val="12"/>
      <name val="ＭＳ Ｐ明朝"/>
      <family val="1"/>
    </font>
    <font>
      <sz val="10.5"/>
      <name val="HG丸ｺﾞｼｯｸM-PRO"/>
      <family val="3"/>
    </font>
    <font>
      <b/>
      <sz val="10.5"/>
      <color indexed="16"/>
      <name val="メイリオ"/>
      <family val="3"/>
    </font>
    <font>
      <b/>
      <u val="single"/>
      <sz val="10.5"/>
      <color indexed="16"/>
      <name val="メイリオ"/>
      <family val="3"/>
    </font>
    <font>
      <sz val="10.5"/>
      <name val="ＭＳ Ｐ明朝"/>
      <family val="1"/>
    </font>
    <font>
      <b/>
      <sz val="11"/>
      <color indexed="56"/>
      <name val="ＭＳ 明朝"/>
      <family val="1"/>
    </font>
    <font>
      <sz val="10"/>
      <color indexed="56"/>
      <name val="ＭＳ ゴシック"/>
      <family val="3"/>
    </font>
    <font>
      <sz val="10.5"/>
      <color indexed="8"/>
      <name val="HG丸ｺﾞｼｯｸM-PRO"/>
      <family val="3"/>
    </font>
    <font>
      <b/>
      <sz val="10.5"/>
      <color indexed="8"/>
      <name val="HG丸ｺﾞｼｯｸM-PRO"/>
      <family val="3"/>
    </font>
    <font>
      <b/>
      <sz val="10.5"/>
      <color indexed="56"/>
      <name val="HG丸ｺﾞｼｯｸM-PRO"/>
      <family val="3"/>
    </font>
    <font>
      <b/>
      <u val="single"/>
      <sz val="10.5"/>
      <color indexed="8"/>
      <name val="HG丸ｺﾞｼｯｸM-PRO"/>
      <family val="3"/>
    </font>
    <font>
      <b/>
      <u val="single"/>
      <sz val="10"/>
      <name val="ＭＳ Ｐ明朝"/>
      <family val="1"/>
    </font>
    <font>
      <i/>
      <sz val="10"/>
      <color indexed="60"/>
      <name val="HG丸ｺﾞｼｯｸM-PRO"/>
      <family val="3"/>
    </font>
    <font>
      <sz val="14"/>
      <color indexed="8"/>
      <name val="HGS明朝B"/>
      <family val="1"/>
    </font>
    <font>
      <b/>
      <sz val="10"/>
      <name val="ＭＳ Ｐ明朝"/>
      <family val="1"/>
    </font>
    <font>
      <b/>
      <sz val="11"/>
      <color indexed="17"/>
      <name val="メイリオ"/>
      <family val="3"/>
    </font>
    <font>
      <b/>
      <sz val="11"/>
      <color indexed="30"/>
      <name val="メイリオ"/>
      <family val="3"/>
    </font>
    <font>
      <b/>
      <sz val="11"/>
      <color indexed="10"/>
      <name val="メイリオ"/>
      <family val="3"/>
    </font>
    <font>
      <b/>
      <sz val="14"/>
      <color indexed="30"/>
      <name val="HGS明朝B"/>
      <family val="1"/>
    </font>
    <font>
      <b/>
      <u val="single"/>
      <sz val="10"/>
      <color indexed="60"/>
      <name val="ＭＳ Ｐ明朝"/>
      <family val="1"/>
    </font>
    <font>
      <b/>
      <sz val="12"/>
      <color indexed="17"/>
      <name val="メイリオ"/>
      <family val="3"/>
    </font>
    <font>
      <b/>
      <sz val="12"/>
      <color indexed="10"/>
      <name val="メイリオ"/>
      <family val="3"/>
    </font>
    <font>
      <i/>
      <sz val="10"/>
      <color indexed="60"/>
      <name val="ＭＳ 明朝"/>
      <family val="1"/>
    </font>
    <font>
      <i/>
      <sz val="10"/>
      <color indexed="60"/>
      <name val="ＭＳ Ｐ明朝"/>
      <family val="1"/>
    </font>
    <font>
      <b/>
      <sz val="11"/>
      <color indexed="16"/>
      <name val="メイリオ"/>
      <family val="3"/>
    </font>
    <font>
      <sz val="10"/>
      <color indexed="16"/>
      <name val="HG丸ｺﾞｼｯｸM-PRO"/>
      <family val="3"/>
    </font>
    <font>
      <b/>
      <u val="single"/>
      <sz val="11"/>
      <color indexed="16"/>
      <name val="メイリオ"/>
      <family val="3"/>
    </font>
    <font>
      <sz val="10"/>
      <color indexed="16"/>
      <name val="メイリオ"/>
      <family val="3"/>
    </font>
    <font>
      <u val="single"/>
      <sz val="10"/>
      <color indexed="16"/>
      <name val="メイリオ"/>
      <family val="3"/>
    </font>
    <font>
      <sz val="12"/>
      <name val="メイリオ"/>
      <family val="3"/>
    </font>
    <font>
      <b/>
      <u val="single"/>
      <sz val="12"/>
      <name val="メイリオ"/>
      <family val="3"/>
    </font>
    <font>
      <b/>
      <u val="single"/>
      <sz val="12"/>
      <color indexed="60"/>
      <name val="メイリオ"/>
      <family val="3"/>
    </font>
    <font>
      <b/>
      <sz val="12"/>
      <color indexed="16"/>
      <name val="ＭＳ 明朝"/>
      <family val="1"/>
    </font>
    <font>
      <b/>
      <sz val="12"/>
      <color indexed="30"/>
      <name val="ＭＳ 明朝"/>
      <family val="1"/>
    </font>
    <font>
      <b/>
      <sz val="10"/>
      <color indexed="16"/>
      <name val="HG丸ｺﾞｼｯｸM-PRO"/>
      <family val="3"/>
    </font>
    <font>
      <sz val="11"/>
      <name val="ＭＳ ゴシック"/>
      <family val="3"/>
    </font>
    <font>
      <b/>
      <sz val="10.5"/>
      <name val="HG丸ｺﾞｼｯｸM-PRO"/>
      <family val="3"/>
    </font>
    <font>
      <u val="single"/>
      <sz val="10.5"/>
      <name val="HG丸ｺﾞｼｯｸM-PRO"/>
      <family val="3"/>
    </font>
    <font>
      <sz val="11"/>
      <color indexed="56"/>
      <name val="HG丸ｺﾞｼｯｸM-PRO"/>
      <family val="3"/>
    </font>
    <font>
      <b/>
      <sz val="11"/>
      <color indexed="56"/>
      <name val="HG丸ｺﾞｼｯｸM-PRO"/>
      <family val="3"/>
    </font>
    <font>
      <b/>
      <sz val="11"/>
      <color indexed="60"/>
      <name val="ＭＳ Ｐ明朝"/>
      <family val="1"/>
    </font>
    <font>
      <b/>
      <sz val="11"/>
      <color indexed="56"/>
      <name val="ＭＳ Ｐ明朝"/>
      <family val="1"/>
    </font>
    <font>
      <i/>
      <u val="single"/>
      <sz val="10"/>
      <color indexed="60"/>
      <name val="HG丸ｺﾞｼｯｸM-PRO"/>
      <family val="3"/>
    </font>
    <font>
      <b/>
      <i/>
      <sz val="10"/>
      <color indexed="30"/>
      <name val="HG丸ｺﾞｼｯｸM-PRO"/>
      <family val="3"/>
    </font>
    <font>
      <b/>
      <i/>
      <sz val="10"/>
      <color indexed="53"/>
      <name val="HG丸ｺﾞｼｯｸM-PRO"/>
      <family val="3"/>
    </font>
    <font>
      <b/>
      <sz val="10"/>
      <color indexed="10"/>
      <name val="ＭＳ Ｐ明朝"/>
      <family val="1"/>
    </font>
    <font>
      <sz val="12"/>
      <color indexed="8"/>
      <name val="ＭＳ ゴシック"/>
      <family val="3"/>
    </font>
    <font>
      <b/>
      <sz val="12"/>
      <color indexed="8"/>
      <name val="ＭＳ ゴシック"/>
      <family val="3"/>
    </font>
    <font>
      <sz val="10"/>
      <color indexed="56"/>
      <name val="ＭＳ Ｐ明朝"/>
      <family val="1"/>
    </font>
    <font>
      <b/>
      <sz val="9"/>
      <color indexed="17"/>
      <name val="ＭＳ Ｐゴシック"/>
      <family val="3"/>
    </font>
    <font>
      <b/>
      <sz val="13"/>
      <color indexed="17"/>
      <name val="メイリオ"/>
      <family val="3"/>
    </font>
    <font>
      <b/>
      <sz val="13"/>
      <color indexed="10"/>
      <name val="メイリオ"/>
      <family val="3"/>
    </font>
    <font>
      <b/>
      <sz val="10"/>
      <color indexed="17"/>
      <name val="ＭＳ 明朝"/>
      <family val="1"/>
    </font>
    <font>
      <b/>
      <sz val="14"/>
      <color indexed="10"/>
      <name val="HGS明朝B"/>
      <family val="1"/>
    </font>
    <font>
      <b/>
      <u val="single"/>
      <sz val="12"/>
      <color indexed="10"/>
      <name val="ＭＳ 明朝"/>
      <family val="1"/>
    </font>
    <font>
      <b/>
      <sz val="11"/>
      <color indexed="8"/>
      <name val="ＭＳ 明朝"/>
      <family val="1"/>
    </font>
    <font>
      <sz val="12"/>
      <color indexed="8"/>
      <name val="ＭＳ 明朝"/>
      <family val="1"/>
    </font>
    <font>
      <b/>
      <sz val="12"/>
      <color indexed="10"/>
      <name val="ＭＳ 明朝"/>
      <family val="1"/>
    </font>
    <font>
      <u val="single"/>
      <sz val="12"/>
      <color indexed="8"/>
      <name val="HG丸ｺﾞｼｯｸM-PRO"/>
      <family val="3"/>
    </font>
    <font>
      <u val="single"/>
      <sz val="12"/>
      <color indexed="8"/>
      <name val="ＭＳ 明朝"/>
      <family val="1"/>
    </font>
    <font>
      <b/>
      <sz val="12"/>
      <color indexed="17"/>
      <name val="ＭＳ 明朝"/>
      <family val="1"/>
    </font>
    <font>
      <u val="single"/>
      <sz val="12"/>
      <name val="ＭＳ 明朝"/>
      <family val="1"/>
    </font>
    <font>
      <sz val="12"/>
      <color indexed="10"/>
      <name val="ＭＳ Ｐ明朝"/>
      <family val="1"/>
    </font>
    <font>
      <sz val="10"/>
      <color indexed="8"/>
      <name val="ＭＳ ゴシック"/>
      <family val="3"/>
    </font>
    <font>
      <u val="single"/>
      <sz val="11"/>
      <color indexed="12"/>
      <name val="ＭＳ Ｐゴシック"/>
      <family val="3"/>
    </font>
    <font>
      <u val="single"/>
      <sz val="11"/>
      <color indexed="20"/>
      <name val="ＭＳ Ｐゴシック"/>
      <family val="3"/>
    </font>
    <font>
      <u val="single"/>
      <sz val="12"/>
      <color indexed="12"/>
      <name val="ＭＳ Ｐゴシック"/>
      <family val="3"/>
    </font>
    <font>
      <sz val="9.5"/>
      <color indexed="8"/>
      <name val="HG丸ｺﾞｼｯｸM-PRO"/>
      <family val="3"/>
    </font>
    <font>
      <b/>
      <sz val="12"/>
      <color indexed="58"/>
      <name val="メイリオ"/>
      <family val="3"/>
    </font>
    <font>
      <sz val="12"/>
      <color indexed="58"/>
      <name val="メイリオ"/>
      <family val="3"/>
    </font>
    <font>
      <sz val="9"/>
      <color indexed="8"/>
      <name val="HG丸ｺﾞｼｯｸM-PRO"/>
      <family val="3"/>
    </font>
    <font>
      <sz val="10"/>
      <color indexed="8"/>
      <name val="ＭＳ Ｐゴシック"/>
      <family val="3"/>
    </font>
    <font>
      <b/>
      <sz val="11"/>
      <color indexed="8"/>
      <name val="HGP教科書体"/>
      <family val="1"/>
    </font>
    <font>
      <sz val="11"/>
      <color indexed="8"/>
      <name val="ＭＳ Ｐ明朝"/>
      <family val="1"/>
    </font>
    <font>
      <b/>
      <sz val="12"/>
      <color indexed="16"/>
      <name val="メイリオ"/>
      <family val="3"/>
    </font>
    <font>
      <sz val="12"/>
      <color indexed="16"/>
      <name val="ＭＳ Ｐ明朝"/>
      <family val="1"/>
    </font>
    <font>
      <sz val="12"/>
      <color indexed="16"/>
      <name val="メイリオ"/>
      <family val="3"/>
    </font>
    <font>
      <sz val="12"/>
      <color indexed="16"/>
      <name val="ＭＳ 明朝"/>
      <family val="1"/>
    </font>
    <font>
      <b/>
      <sz val="11"/>
      <color indexed="8"/>
      <name val="HG正楷書体-PRO"/>
      <family val="4"/>
    </font>
    <font>
      <sz val="10"/>
      <color indexed="8"/>
      <name val="HG正楷書体-PRO"/>
      <family val="4"/>
    </font>
    <font>
      <sz val="12"/>
      <color indexed="10"/>
      <name val="メイリオ"/>
      <family val="3"/>
    </font>
    <font>
      <b/>
      <sz val="12"/>
      <color indexed="10"/>
      <name val="ＭＳ Ｐ明朝"/>
      <family val="1"/>
    </font>
    <font>
      <sz val="11"/>
      <color indexed="8"/>
      <name val="ＭＳ ゴシック"/>
      <family val="3"/>
    </font>
    <font>
      <b/>
      <sz val="12"/>
      <color indexed="8"/>
      <name val="HG正楷書体-PRO"/>
      <family val="4"/>
    </font>
    <font>
      <sz val="12"/>
      <color indexed="8"/>
      <name val="HGS明朝E"/>
      <family val="1"/>
    </font>
    <font>
      <b/>
      <u val="single"/>
      <sz val="14"/>
      <color indexed="12"/>
      <name val="ＭＳ Ｐゴシック"/>
      <family val="3"/>
    </font>
    <font>
      <sz val="11"/>
      <color indexed="10"/>
      <name val="HG丸ｺﾞｼｯｸM-PRO"/>
      <family val="3"/>
    </font>
    <font>
      <sz val="11"/>
      <color indexed="10"/>
      <name val="ＭＳ 明朝"/>
      <family val="1"/>
    </font>
    <font>
      <sz val="10"/>
      <color indexed="10"/>
      <name val="ＭＳ 明朝"/>
      <family val="1"/>
    </font>
    <font>
      <sz val="10"/>
      <color indexed="10"/>
      <name val="ＭＳ ゴシック"/>
      <family val="3"/>
    </font>
    <font>
      <sz val="10"/>
      <name val="ＭＳ ゴシック"/>
      <family val="3"/>
    </font>
    <font>
      <b/>
      <sz val="10"/>
      <color indexed="60"/>
      <name val="ＭＳ ゴシック"/>
      <family val="3"/>
    </font>
    <font>
      <b/>
      <sz val="10"/>
      <color indexed="58"/>
      <name val="ＭＳ ゴシック"/>
      <family val="3"/>
    </font>
    <font>
      <b/>
      <sz val="10"/>
      <color indexed="14"/>
      <name val="ＭＳ ゴシック"/>
      <family val="3"/>
    </font>
    <font>
      <b/>
      <sz val="10"/>
      <color indexed="17"/>
      <name val="ＭＳ ゴシック"/>
      <family val="3"/>
    </font>
    <font>
      <b/>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56"/>
      <name val="HG丸ｺﾞｼｯｸM-PRO"/>
      <family val="3"/>
    </font>
    <font>
      <b/>
      <sz val="12"/>
      <color indexed="60"/>
      <name val="HGP教科書体"/>
      <family val="1"/>
    </font>
    <font>
      <sz val="10"/>
      <color indexed="60"/>
      <name val="メイリオ"/>
      <family val="3"/>
    </font>
    <font>
      <sz val="12"/>
      <color indexed="56"/>
      <name val="メイリオ"/>
      <family val="3"/>
    </font>
    <font>
      <sz val="12"/>
      <color indexed="60"/>
      <name val="メイリオ"/>
      <family val="3"/>
    </font>
    <font>
      <sz val="10"/>
      <color indexed="60"/>
      <name val="HG丸ｺﾞｼｯｸM-PRO"/>
      <family val="3"/>
    </font>
    <font>
      <b/>
      <sz val="11"/>
      <color indexed="60"/>
      <name val="メイリオ"/>
      <family val="3"/>
    </font>
    <font>
      <b/>
      <sz val="11"/>
      <color indexed="18"/>
      <name val="メイリオ"/>
      <family val="3"/>
    </font>
    <font>
      <b/>
      <sz val="12"/>
      <color indexed="56"/>
      <name val="HG正楷書体-PRO"/>
      <family val="4"/>
    </font>
    <font>
      <b/>
      <sz val="11"/>
      <color indexed="23"/>
      <name val="HG正楷書体-PRO"/>
      <family val="4"/>
    </font>
    <font>
      <sz val="10"/>
      <color indexed="63"/>
      <name val="ＭＳ Ｐ明朝"/>
      <family val="1"/>
    </font>
    <font>
      <sz val="11"/>
      <color indexed="56"/>
      <name val="ＭＳ Ｐゴシック"/>
      <family val="3"/>
    </font>
    <font>
      <b/>
      <sz val="12"/>
      <color indexed="60"/>
      <name val="HG正楷書体-PRO"/>
      <family val="4"/>
    </font>
    <font>
      <b/>
      <sz val="12"/>
      <color indexed="30"/>
      <name val="メイリオ"/>
      <family val="3"/>
    </font>
    <font>
      <b/>
      <sz val="10.5"/>
      <color indexed="56"/>
      <name val="メイリオ"/>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5"/>
      <color rgb="FF002060"/>
      <name val="HG丸ｺﾞｼｯｸM-PRO"/>
      <family val="3"/>
    </font>
    <font>
      <b/>
      <sz val="11"/>
      <color theme="5" tint="-0.4998199939727783"/>
      <name val="メイリオ"/>
      <family val="3"/>
    </font>
    <font>
      <b/>
      <sz val="11"/>
      <color rgb="FF002060"/>
      <name val="Calibri"/>
      <family val="3"/>
    </font>
    <font>
      <b/>
      <sz val="12"/>
      <color rgb="FFC00000"/>
      <name val="HGP教科書体"/>
      <family val="1"/>
    </font>
    <font>
      <sz val="10"/>
      <color rgb="FFC00000"/>
      <name val="メイリオ"/>
      <family val="3"/>
    </font>
    <font>
      <sz val="12"/>
      <color rgb="FF002060"/>
      <name val="メイリオ"/>
      <family val="3"/>
    </font>
    <font>
      <sz val="12"/>
      <color rgb="FFC00000"/>
      <name val="メイリオ"/>
      <family val="3"/>
    </font>
    <font>
      <b/>
      <sz val="11"/>
      <color rgb="FF632523"/>
      <name val="メイリオ"/>
      <family val="3"/>
    </font>
    <font>
      <sz val="10"/>
      <color rgb="FFC00000"/>
      <name val="HG丸ｺﾞｼｯｸM-PRO"/>
      <family val="3"/>
    </font>
    <font>
      <i/>
      <sz val="10"/>
      <color rgb="FFC00000"/>
      <name val="HG丸ｺﾞｼｯｸM-PRO"/>
      <family val="3"/>
    </font>
    <font>
      <b/>
      <sz val="11"/>
      <color rgb="FFCC3300"/>
      <name val="メイリオ"/>
      <family val="3"/>
    </font>
    <font>
      <b/>
      <sz val="11"/>
      <color theme="1" tint="0.4998300075531006"/>
      <name val="HG正楷書体-PRO"/>
      <family val="4"/>
    </font>
    <font>
      <b/>
      <sz val="11"/>
      <color theme="3" tint="-0.24980999529361725"/>
      <name val="メイリオ"/>
      <family val="3"/>
    </font>
    <font>
      <b/>
      <sz val="12"/>
      <color rgb="FF002060"/>
      <name val="HG正楷書体-PRO"/>
      <family val="4"/>
    </font>
    <font>
      <sz val="10"/>
      <color theme="3" tint="-0.4998199939727783"/>
      <name val="ＭＳ Ｐ明朝"/>
      <family val="1"/>
    </font>
    <font>
      <sz val="11"/>
      <color theme="3" tint="-0.4998199939727783"/>
      <name val="ＭＳ Ｐゴシック"/>
      <family val="3"/>
    </font>
    <font>
      <b/>
      <sz val="12"/>
      <color rgb="FFC00000"/>
      <name val="HG正楷書体-PRO"/>
      <family val="4"/>
    </font>
    <font>
      <sz val="11"/>
      <color rgb="FF700000"/>
      <name val="メイリオ"/>
      <family val="3"/>
    </font>
    <font>
      <sz val="10"/>
      <color theme="1" tint="0.24998000264167786"/>
      <name val="ＭＳ Ｐ明朝"/>
      <family val="1"/>
    </font>
    <font>
      <b/>
      <sz val="12"/>
      <color rgb="FF700000"/>
      <name val="メイリオ"/>
      <family val="3"/>
    </font>
    <font>
      <sz val="10"/>
      <color rgb="FF700000"/>
      <name val="HG丸ｺﾞｼｯｸM-PRO"/>
      <family val="3"/>
    </font>
    <font>
      <b/>
      <sz val="10.5"/>
      <color rgb="FF002060"/>
      <name val="メイリオ"/>
      <family val="3"/>
    </font>
    <font>
      <b/>
      <sz val="12"/>
      <color rgb="FF0070C0"/>
      <name val="メイリオ"/>
      <family val="3"/>
    </font>
    <font>
      <b/>
      <sz val="8"/>
      <name val="ＭＳ Ｐゴシック"/>
      <family val="2"/>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83999729156494"/>
        <bgColor indexed="64"/>
      </patternFill>
    </fill>
    <fill>
      <patternFill patternType="solid">
        <fgColor theme="0" tint="-0.04983000084757805"/>
        <bgColor indexed="64"/>
      </patternFill>
    </fill>
    <fill>
      <patternFill patternType="solid">
        <fgColor rgb="FFFFFFEB"/>
        <bgColor indexed="64"/>
      </patternFill>
    </fill>
    <fill>
      <patternFill patternType="solid">
        <fgColor rgb="FFFFEFFE"/>
        <bgColor indexed="64"/>
      </patternFill>
    </fill>
    <fill>
      <patternFill patternType="solid">
        <fgColor rgb="FFFFFFEF"/>
        <bgColor indexed="64"/>
      </patternFill>
    </fill>
    <fill>
      <patternFill patternType="solid">
        <fgColor rgb="FFCCFF99"/>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thin">
        <color theme="1" tint="0.4998300075531006"/>
      </left>
      <right style="thin">
        <color theme="1" tint="0.4998300075531006"/>
      </right>
      <top style="medium">
        <color theme="1" tint="0.4998300075531006"/>
      </top>
      <bottom style="thin">
        <color theme="1" tint="0.4998300075531006"/>
      </bottom>
    </border>
    <border>
      <left style="medium"/>
      <right style="dotted"/>
      <top style="medium"/>
      <bottom style="thin"/>
    </border>
    <border>
      <left style="medium"/>
      <right style="dotted"/>
      <top style="thin"/>
      <bottom style="thin"/>
    </border>
    <border>
      <left style="dotted"/>
      <right style="dotted"/>
      <top>
        <color indexed="63"/>
      </top>
      <bottom style="thin"/>
    </border>
    <border>
      <left style="dotted"/>
      <right>
        <color indexed="63"/>
      </right>
      <top>
        <color indexed="63"/>
      </top>
      <bottom>
        <color indexed="63"/>
      </bottom>
    </border>
    <border>
      <left>
        <color indexed="63"/>
      </left>
      <right style="medium"/>
      <top>
        <color indexed="63"/>
      </top>
      <bottom>
        <color indexed="63"/>
      </bottom>
    </border>
    <border>
      <left style="medium"/>
      <right style="dotted"/>
      <top style="double"/>
      <bottom style="medium"/>
    </border>
    <border>
      <left style="double"/>
      <right style="thin"/>
      <top style="thin"/>
      <bottom style="thin"/>
    </border>
    <border>
      <left style="thin">
        <color theme="1" tint="0.4998300075531006"/>
      </left>
      <right>
        <color indexed="63"/>
      </right>
      <top style="medium">
        <color theme="1" tint="0.4998300075531006"/>
      </top>
      <bottom style="thin">
        <color theme="1" tint="0.4998300075531006"/>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color indexed="63"/>
      </left>
      <right>
        <color indexed="63"/>
      </right>
      <top style="dotted"/>
      <bottom>
        <color indexed="63"/>
      </bottom>
    </border>
    <border>
      <left style="thin"/>
      <right style="double"/>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color theme="1" tint="0.4998300075531006"/>
      </top>
      <bottom>
        <color indexed="63"/>
      </bottom>
    </border>
    <border>
      <left style="thin">
        <color theme="1" tint="0.4998300075531006"/>
      </left>
      <right style="thin">
        <color theme="1" tint="0.4998300075531006"/>
      </right>
      <top style="thin">
        <color theme="1" tint="0.4998300075531006"/>
      </top>
      <bottom style="medium">
        <color theme="1" tint="0.4998300075531006"/>
      </bottom>
    </border>
    <border>
      <left style="thin">
        <color theme="1" tint="0.4998300075531006"/>
      </left>
      <right>
        <color indexed="63"/>
      </right>
      <top style="thin">
        <color theme="1" tint="0.4998300075531006"/>
      </top>
      <bottom style="medium">
        <color theme="1" tint="0.4998300075531006"/>
      </bottom>
    </border>
    <border>
      <left style="medium"/>
      <right>
        <color indexed="63"/>
      </right>
      <top>
        <color indexed="63"/>
      </top>
      <bottom>
        <color indexed="63"/>
      </bottom>
    </border>
    <border>
      <left>
        <color indexed="63"/>
      </left>
      <right>
        <color indexed="63"/>
      </right>
      <top style="thin"/>
      <bottom style="thin"/>
    </border>
    <border>
      <left style="medium">
        <color rgb="FF00B0F0"/>
      </left>
      <right>
        <color indexed="63"/>
      </right>
      <top style="medium">
        <color rgb="FF00B0F0"/>
      </top>
      <bottom style="medium">
        <color rgb="FF00B0F0"/>
      </bottom>
    </border>
    <border>
      <left>
        <color indexed="63"/>
      </left>
      <right style="medium">
        <color rgb="FF00B0F0"/>
      </right>
      <top style="medium">
        <color rgb="FF00B0F0"/>
      </top>
      <bottom style="medium">
        <color rgb="FF00B0F0"/>
      </bottom>
    </border>
    <border>
      <left style="hair"/>
      <right>
        <color indexed="63"/>
      </right>
      <top style="hair"/>
      <bottom style="hair"/>
    </border>
    <border>
      <left>
        <color indexed="63"/>
      </left>
      <right>
        <color indexed="63"/>
      </right>
      <top style="hair"/>
      <bottom style="hair"/>
    </border>
    <border>
      <left>
        <color indexed="63"/>
      </left>
      <right style="dotted"/>
      <top style="hair"/>
      <bottom style="hair"/>
    </border>
    <border>
      <left style="dotted"/>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dotted"/>
      <top style="hair"/>
      <bottom style="thin"/>
    </border>
    <border>
      <left style="dotted"/>
      <right>
        <color indexed="63"/>
      </right>
      <top style="hair"/>
      <bottom style="thin"/>
    </border>
    <border>
      <left>
        <color indexed="63"/>
      </left>
      <right style="thin"/>
      <top style="hair"/>
      <bottom style="thin"/>
    </border>
    <border>
      <left style="thin"/>
      <right>
        <color indexed="63"/>
      </right>
      <top style="thin"/>
      <bottom style="thin"/>
    </border>
    <border>
      <left style="medium"/>
      <right>
        <color indexed="63"/>
      </right>
      <top style="medium"/>
      <bottom style="medium"/>
    </border>
    <border>
      <left>
        <color indexed="63"/>
      </left>
      <right style="thin"/>
      <top style="medium"/>
      <bottom style="medium"/>
    </border>
    <border>
      <left>
        <color indexed="63"/>
      </left>
      <right style="dotted"/>
      <top style="thin"/>
      <bottom>
        <color indexed="63"/>
      </bottom>
    </border>
    <border>
      <left>
        <color indexed="63"/>
      </left>
      <right style="dotted"/>
      <top>
        <color indexed="63"/>
      </top>
      <bottom>
        <color indexed="63"/>
      </bottom>
    </border>
    <border>
      <left style="dotted"/>
      <right style="dotted"/>
      <top style="thin"/>
      <bottom style="hair"/>
    </border>
    <border>
      <left style="dotted"/>
      <right style="thin"/>
      <top style="thin"/>
      <bottom style="hair"/>
    </border>
    <border>
      <left style="dotted"/>
      <right style="dotted"/>
      <top style="hair"/>
      <bottom>
        <color indexed="63"/>
      </bottom>
    </border>
    <border>
      <left style="dotted"/>
      <right style="thin"/>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medium">
        <color rgb="FF00B0F0"/>
      </right>
      <top>
        <color indexed="63"/>
      </top>
      <bottom>
        <color indexed="63"/>
      </bottom>
    </border>
    <border>
      <left style="thin"/>
      <right style="thin"/>
      <top>
        <color indexed="63"/>
      </top>
      <bottom>
        <color indexed="63"/>
      </bottom>
    </border>
    <border>
      <left style="thin"/>
      <right style="thin"/>
      <top>
        <color indexed="63"/>
      </top>
      <bottom style="thin"/>
    </border>
    <border>
      <left style="medium"/>
      <right style="dotted"/>
      <top style="thin"/>
      <bottom>
        <color indexed="63"/>
      </bottom>
    </border>
    <border>
      <left style="medium"/>
      <right style="dotted"/>
      <top>
        <color indexed="63"/>
      </top>
      <bottom>
        <color indexed="63"/>
      </bottom>
    </border>
    <border>
      <left style="medium"/>
      <right style="dotted"/>
      <top>
        <color indexed="63"/>
      </top>
      <bottom style="thin"/>
    </border>
    <border>
      <left>
        <color indexed="63"/>
      </left>
      <right style="medium"/>
      <top style="medium"/>
      <bottom style="medium"/>
    </border>
    <border>
      <left style="dotted"/>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color indexed="63"/>
      </top>
      <bottom style="medium"/>
    </border>
    <border>
      <left style="double">
        <color theme="1" tint="0.4998300075531006"/>
      </left>
      <right style="thin">
        <color theme="1" tint="0.4998300075531006"/>
      </right>
      <top style="thin">
        <color theme="1" tint="0.4998300075531006"/>
      </top>
      <bottom style="medium">
        <color theme="1" tint="0.4998300075531006"/>
      </bottom>
    </border>
    <border>
      <left style="thin">
        <color theme="1" tint="0.4998300075531006"/>
      </left>
      <right style="medium">
        <color theme="1" tint="0.4998300075531006"/>
      </right>
      <top style="thin">
        <color theme="1" tint="0.4998300075531006"/>
      </top>
      <bottom style="medium">
        <color theme="1" tint="0.4998300075531006"/>
      </bottom>
    </border>
    <border>
      <left style="medium">
        <color theme="1" tint="0.4998300075531006"/>
      </left>
      <right style="thin">
        <color theme="1" tint="0.4998300075531006"/>
      </right>
      <top style="medium">
        <color theme="1" tint="0.4998300075531006"/>
      </top>
      <bottom style="thin">
        <color theme="1" tint="0.4998300075531006"/>
      </bottom>
    </border>
    <border>
      <left style="medium">
        <color theme="1" tint="0.4998300075531006"/>
      </left>
      <right style="thin">
        <color theme="1" tint="0.4998300075531006"/>
      </right>
      <top style="thin">
        <color theme="1" tint="0.4998300075531006"/>
      </top>
      <bottom style="medium">
        <color theme="1" tint="0.4998300075531006"/>
      </bottom>
    </border>
    <border>
      <left style="double">
        <color theme="1" tint="0.4998300075531006"/>
      </left>
      <right style="thin">
        <color theme="1" tint="0.4998300075531006"/>
      </right>
      <top style="medium">
        <color theme="1" tint="0.4998300075531006"/>
      </top>
      <bottom style="thin">
        <color theme="1" tint="0.4998300075531006"/>
      </bottom>
    </border>
    <border>
      <left style="thin">
        <color theme="1" tint="0.4998300075531006"/>
      </left>
      <right style="medium">
        <color theme="1" tint="0.4998300075531006"/>
      </right>
      <top style="medium">
        <color theme="1" tint="0.4998300075531006"/>
      </top>
      <bottom style="thin">
        <color theme="1" tint="0.4998300075531006"/>
      </bottom>
    </border>
    <border>
      <left>
        <color indexed="63"/>
      </left>
      <right style="thin"/>
      <top style="medium"/>
      <bottom style="thin"/>
    </border>
    <border>
      <left style="thin"/>
      <right style="thin"/>
      <top style="medium"/>
      <bottom style="thin"/>
    </border>
    <border>
      <left style="thin"/>
      <right style="medium"/>
      <top style="medium"/>
      <bottom style="thin"/>
    </border>
    <border>
      <left style="dotted"/>
      <right style="thin"/>
      <top style="thin"/>
      <bottom>
        <color indexed="63"/>
      </bottom>
    </border>
    <border>
      <left style="thin"/>
      <right style="medium"/>
      <top style="thin"/>
      <bottom>
        <color indexed="63"/>
      </bottom>
    </border>
    <border>
      <left>
        <color indexed="63"/>
      </left>
      <right style="thin"/>
      <top style="thin"/>
      <bottom style="thin"/>
    </border>
    <border>
      <left style="thin"/>
      <right style="medium"/>
      <top style="thin"/>
      <bottom style="thin"/>
    </border>
    <border>
      <left>
        <color indexed="63"/>
      </left>
      <right style="dotted"/>
      <top style="thin"/>
      <bottom style="thin"/>
    </border>
    <border>
      <left style="dotted"/>
      <right>
        <color indexed="63"/>
      </right>
      <top style="thin"/>
      <bottom style="thin"/>
    </border>
    <border>
      <left style="thin"/>
      <right>
        <color indexed="63"/>
      </right>
      <top style="thin"/>
      <bottom style="hair"/>
    </border>
    <border>
      <left>
        <color indexed="63"/>
      </left>
      <right>
        <color indexed="63"/>
      </right>
      <top style="thin"/>
      <bottom style="hair"/>
    </border>
    <border>
      <left style="dotted"/>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style="hair"/>
    </border>
    <border>
      <left>
        <color indexed="63"/>
      </left>
      <right style="thin"/>
      <top style="double"/>
      <bottom style="medium"/>
    </border>
    <border>
      <left style="thin"/>
      <right style="thin"/>
      <top style="double"/>
      <bottom style="medium"/>
    </border>
    <border>
      <left style="thin"/>
      <right style="medium"/>
      <top style="double"/>
      <bottom style="medium"/>
    </border>
    <border>
      <left style="dotted"/>
      <right style="thin"/>
      <top style="thin"/>
      <bottom style="dotted">
        <color indexed="23"/>
      </bottom>
    </border>
    <border>
      <left style="thin"/>
      <right style="thin"/>
      <top style="thin"/>
      <bottom style="dotted">
        <color indexed="23"/>
      </bottom>
    </border>
    <border>
      <left style="thin"/>
      <right style="medium"/>
      <top style="thin"/>
      <bottom style="dotted">
        <color indexed="23"/>
      </bottom>
    </border>
    <border>
      <left style="dotted"/>
      <right style="thin"/>
      <top>
        <color indexed="63"/>
      </top>
      <bottom>
        <color indexed="63"/>
      </bottom>
    </border>
    <border>
      <left style="thin"/>
      <right style="medium"/>
      <top>
        <color indexed="63"/>
      </top>
      <bottom>
        <color indexed="63"/>
      </bottom>
    </border>
    <border diagonalDown="1">
      <left style="thin"/>
      <right>
        <color indexed="63"/>
      </right>
      <top style="thin"/>
      <bottom style="thin"/>
      <diagonal style="thin">
        <color indexed="23"/>
      </diagonal>
    </border>
    <border diagonalDown="1">
      <left>
        <color indexed="63"/>
      </left>
      <right style="thin"/>
      <top style="thin"/>
      <bottom style="thin"/>
      <diagonal style="thin">
        <color indexed="23"/>
      </diagonal>
    </border>
    <border diagonalDown="1">
      <left>
        <color indexed="63"/>
      </left>
      <right>
        <color indexed="63"/>
      </right>
      <top style="thin"/>
      <bottom style="thin"/>
      <diagonal style="thin">
        <color indexed="23"/>
      </diagonal>
    </border>
    <border>
      <left style="dotted"/>
      <right style="dotted"/>
      <top style="thin"/>
      <bottom style="thin"/>
    </border>
    <border>
      <left style="dotted"/>
      <right style="thin"/>
      <top style="thin"/>
      <bottom style="thin"/>
    </border>
    <border>
      <left style="thin"/>
      <right style="dotted"/>
      <top style="thin"/>
      <bottom style="thin"/>
    </border>
    <border>
      <left>
        <color indexed="63"/>
      </left>
      <right>
        <color indexed="63"/>
      </right>
      <top>
        <color indexed="63"/>
      </top>
      <bottom style="dotted"/>
    </border>
    <border>
      <left style="dotted"/>
      <right style="dotted"/>
      <top style="dotted"/>
      <bottom>
        <color indexed="63"/>
      </bottom>
    </border>
    <border>
      <left style="dotted"/>
      <right>
        <color indexed="63"/>
      </right>
      <top style="dotted"/>
      <bottom>
        <color indexed="63"/>
      </bottom>
    </border>
    <border>
      <left style="dotted"/>
      <right style="dotted"/>
      <top>
        <color indexed="63"/>
      </top>
      <bottom>
        <color indexed="63"/>
      </bottom>
    </border>
    <border>
      <left style="dotted"/>
      <right style="dotted"/>
      <top>
        <color indexed="63"/>
      </top>
      <bottom style="dotted"/>
    </border>
    <border>
      <left style="dotted"/>
      <right>
        <color indexed="63"/>
      </right>
      <top>
        <color indexed="63"/>
      </top>
      <bottom style="dotted"/>
    </border>
    <border>
      <left>
        <color indexed="63"/>
      </left>
      <right style="dotted"/>
      <top style="dotted"/>
      <bottom>
        <color indexed="63"/>
      </bottom>
    </border>
    <border>
      <left>
        <color indexed="63"/>
      </left>
      <right style="dotted"/>
      <top>
        <color indexed="63"/>
      </top>
      <bottom style="dotted"/>
    </border>
    <border>
      <left style="hair"/>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0" fillId="2" borderId="0" applyNumberFormat="0" applyBorder="0" applyAlignment="0" applyProtection="0"/>
    <xf numFmtId="0" fontId="170" fillId="3" borderId="0" applyNumberFormat="0" applyBorder="0" applyAlignment="0" applyProtection="0"/>
    <xf numFmtId="0" fontId="170" fillId="4" borderId="0" applyNumberFormat="0" applyBorder="0" applyAlignment="0" applyProtection="0"/>
    <xf numFmtId="0" fontId="170" fillId="5" borderId="0" applyNumberFormat="0" applyBorder="0" applyAlignment="0" applyProtection="0"/>
    <xf numFmtId="0" fontId="170" fillId="6" borderId="0" applyNumberFormat="0" applyBorder="0" applyAlignment="0" applyProtection="0"/>
    <xf numFmtId="0" fontId="170" fillId="7" borderId="0" applyNumberFormat="0" applyBorder="0" applyAlignment="0" applyProtection="0"/>
    <xf numFmtId="0" fontId="170" fillId="8" borderId="0" applyNumberFormat="0" applyBorder="0" applyAlignment="0" applyProtection="0"/>
    <xf numFmtId="0" fontId="170" fillId="9" borderId="0" applyNumberFormat="0" applyBorder="0" applyAlignment="0" applyProtection="0"/>
    <xf numFmtId="0" fontId="170" fillId="10" borderId="0" applyNumberFormat="0" applyBorder="0" applyAlignment="0" applyProtection="0"/>
    <xf numFmtId="0" fontId="170" fillId="11" borderId="0" applyNumberFormat="0" applyBorder="0" applyAlignment="0" applyProtection="0"/>
    <xf numFmtId="0" fontId="170" fillId="12" borderId="0" applyNumberFormat="0" applyBorder="0" applyAlignment="0" applyProtection="0"/>
    <xf numFmtId="0" fontId="170" fillId="13" borderId="0" applyNumberFormat="0" applyBorder="0" applyAlignment="0" applyProtection="0"/>
    <xf numFmtId="0" fontId="171" fillId="14" borderId="0" applyNumberFormat="0" applyBorder="0" applyAlignment="0" applyProtection="0"/>
    <xf numFmtId="0" fontId="171" fillId="15" borderId="0" applyNumberFormat="0" applyBorder="0" applyAlignment="0" applyProtection="0"/>
    <xf numFmtId="0" fontId="171" fillId="16" borderId="0" applyNumberFormat="0" applyBorder="0" applyAlignment="0" applyProtection="0"/>
    <xf numFmtId="0" fontId="171" fillId="17" borderId="0" applyNumberFormat="0" applyBorder="0" applyAlignment="0" applyProtection="0"/>
    <xf numFmtId="0" fontId="171" fillId="18" borderId="0" applyNumberFormat="0" applyBorder="0" applyAlignment="0" applyProtection="0"/>
    <xf numFmtId="0" fontId="171" fillId="19" borderId="0" applyNumberFormat="0" applyBorder="0" applyAlignment="0" applyProtection="0"/>
    <xf numFmtId="0" fontId="171" fillId="20" borderId="0" applyNumberFormat="0" applyBorder="0" applyAlignment="0" applyProtection="0"/>
    <xf numFmtId="0" fontId="171" fillId="21" borderId="0" applyNumberFormat="0" applyBorder="0" applyAlignment="0" applyProtection="0"/>
    <xf numFmtId="0" fontId="171" fillId="22" borderId="0" applyNumberFormat="0" applyBorder="0" applyAlignment="0" applyProtection="0"/>
    <xf numFmtId="0" fontId="171" fillId="23" borderId="0" applyNumberFormat="0" applyBorder="0" applyAlignment="0" applyProtection="0"/>
    <xf numFmtId="0" fontId="171" fillId="24" borderId="0" applyNumberFormat="0" applyBorder="0" applyAlignment="0" applyProtection="0"/>
    <xf numFmtId="0" fontId="171" fillId="25" borderId="0" applyNumberFormat="0" applyBorder="0" applyAlignment="0" applyProtection="0"/>
    <xf numFmtId="0" fontId="172" fillId="0" borderId="0" applyNumberFormat="0" applyFill="0" applyBorder="0" applyAlignment="0" applyProtection="0"/>
    <xf numFmtId="0" fontId="173" fillId="26" borderId="1" applyNumberFormat="0" applyAlignment="0" applyProtection="0"/>
    <xf numFmtId="0" fontId="174" fillId="27" borderId="0" applyNumberFormat="0" applyBorder="0" applyAlignment="0" applyProtection="0"/>
    <xf numFmtId="9" fontId="0" fillId="0" borderId="0" applyFont="0" applyFill="0" applyBorder="0" applyAlignment="0" applyProtection="0"/>
    <xf numFmtId="0" fontId="105" fillId="0" borderId="0" applyNumberFormat="0" applyFill="0" applyBorder="0" applyAlignment="0" applyProtection="0"/>
    <xf numFmtId="0" fontId="0" fillId="28" borderId="2" applyNumberFormat="0" applyFont="0" applyAlignment="0" applyProtection="0"/>
    <xf numFmtId="0" fontId="175" fillId="0" borderId="3" applyNumberFormat="0" applyFill="0" applyAlignment="0" applyProtection="0"/>
    <xf numFmtId="0" fontId="176" fillId="29" borderId="0" applyNumberFormat="0" applyBorder="0" applyAlignment="0" applyProtection="0"/>
    <xf numFmtId="0" fontId="177" fillId="30" borderId="4" applyNumberFormat="0" applyAlignment="0" applyProtection="0"/>
    <xf numFmtId="0" fontId="1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9" fillId="0" borderId="5" applyNumberFormat="0" applyFill="0" applyAlignment="0" applyProtection="0"/>
    <xf numFmtId="0" fontId="180" fillId="0" borderId="6" applyNumberFormat="0" applyFill="0" applyAlignment="0" applyProtection="0"/>
    <xf numFmtId="0" fontId="181" fillId="0" borderId="7" applyNumberFormat="0" applyFill="0" applyAlignment="0" applyProtection="0"/>
    <xf numFmtId="0" fontId="181" fillId="0" borderId="0" applyNumberFormat="0" applyFill="0" applyBorder="0" applyAlignment="0" applyProtection="0"/>
    <xf numFmtId="0" fontId="182" fillId="0" borderId="8" applyNumberFormat="0" applyFill="0" applyAlignment="0" applyProtection="0"/>
    <xf numFmtId="0" fontId="183" fillId="30" borderId="9" applyNumberFormat="0" applyAlignment="0" applyProtection="0"/>
    <xf numFmtId="0" fontId="1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5" fillId="31" borderId="4" applyNumberFormat="0" applyAlignment="0" applyProtection="0"/>
    <xf numFmtId="0" fontId="106" fillId="0" borderId="0" applyNumberFormat="0" applyFill="0" applyBorder="0" applyAlignment="0" applyProtection="0"/>
    <xf numFmtId="0" fontId="186" fillId="32" borderId="0" applyNumberFormat="0" applyBorder="0" applyAlignment="0" applyProtection="0"/>
  </cellStyleXfs>
  <cellXfs count="353">
    <xf numFmtId="0" fontId="0" fillId="0" borderId="0" xfId="0" applyAlignment="1">
      <alignment vertical="center"/>
    </xf>
    <xf numFmtId="0" fontId="107" fillId="0" borderId="0" xfId="43" applyFont="1" applyAlignment="1" applyProtection="1">
      <alignment vertical="center" shrinkToFit="1"/>
      <protection locked="0"/>
    </xf>
    <xf numFmtId="0" fontId="2" fillId="33" borderId="0" xfId="0" applyFont="1" applyFill="1" applyBorder="1" applyAlignment="1" applyProtection="1">
      <alignment vertical="center"/>
      <protection locked="0"/>
    </xf>
    <xf numFmtId="0" fontId="187" fillId="34" borderId="10" xfId="0" applyFont="1" applyFill="1" applyBorder="1" applyAlignment="1" applyProtection="1">
      <alignment horizontal="center" vertical="center" shrinkToFit="1"/>
      <protection/>
    </xf>
    <xf numFmtId="0" fontId="187" fillId="34" borderId="11" xfId="0" applyFont="1" applyFill="1" applyBorder="1" applyAlignment="1" applyProtection="1">
      <alignment horizontal="center" vertical="center" shrinkToFit="1"/>
      <protection/>
    </xf>
    <xf numFmtId="0" fontId="108" fillId="34" borderId="12" xfId="0" applyFont="1" applyFill="1" applyBorder="1" applyAlignment="1" applyProtection="1">
      <alignment horizontal="center" vertical="center" shrinkToFit="1"/>
      <protection/>
    </xf>
    <xf numFmtId="49" fontId="188" fillId="34" borderId="13" xfId="0" applyNumberFormat="1" applyFont="1" applyFill="1" applyBorder="1" applyAlignment="1" applyProtection="1">
      <alignment horizontal="center" vertical="center"/>
      <protection/>
    </xf>
    <xf numFmtId="49" fontId="188" fillId="34" borderId="14" xfId="0" applyNumberFormat="1" applyFont="1" applyFill="1" applyBorder="1" applyAlignment="1" applyProtection="1">
      <alignment horizontal="center" vertical="center"/>
      <protection/>
    </xf>
    <xf numFmtId="0" fontId="2" fillId="0" borderId="15" xfId="0" applyFont="1" applyFill="1" applyBorder="1" applyAlignment="1" applyProtection="1">
      <alignment vertical="center"/>
      <protection/>
    </xf>
    <xf numFmtId="0" fontId="189" fillId="0" borderId="16" xfId="0" applyFont="1" applyFill="1" applyBorder="1" applyAlignment="1" applyProtection="1">
      <alignment horizontal="right" vertical="top" shrinkToFit="1"/>
      <protection/>
    </xf>
    <xf numFmtId="0" fontId="12" fillId="0" borderId="17" xfId="0" applyFont="1" applyFill="1" applyBorder="1" applyAlignment="1" applyProtection="1">
      <alignment vertical="center" wrapText="1"/>
      <protection/>
    </xf>
    <xf numFmtId="49" fontId="188" fillId="34" borderId="18" xfId="0" applyNumberFormat="1" applyFont="1" applyFill="1" applyBorder="1" applyAlignment="1" applyProtection="1">
      <alignment horizontal="center" vertical="center"/>
      <protection/>
    </xf>
    <xf numFmtId="0" fontId="22" fillId="0" borderId="0" xfId="0" applyFont="1" applyFill="1" applyAlignment="1" applyProtection="1">
      <alignment vertical="top" wrapText="1"/>
      <protection/>
    </xf>
    <xf numFmtId="0" fontId="2" fillId="0" borderId="0" xfId="0" applyFont="1" applyFill="1" applyBorder="1" applyAlignment="1" applyProtection="1">
      <alignment vertical="center"/>
      <protection/>
    </xf>
    <xf numFmtId="0" fontId="109" fillId="33" borderId="0" xfId="0" applyFont="1" applyFill="1" applyBorder="1" applyAlignment="1" applyProtection="1">
      <alignment vertical="center" wrapText="1"/>
      <protection locked="0"/>
    </xf>
    <xf numFmtId="0" fontId="110" fillId="33" borderId="0" xfId="0" applyFont="1" applyFill="1" applyBorder="1" applyAlignment="1" applyProtection="1">
      <alignment vertical="center" wrapText="1"/>
      <protection locked="0"/>
    </xf>
    <xf numFmtId="0" fontId="111" fillId="34" borderId="10" xfId="0" applyFont="1" applyFill="1" applyBorder="1" applyAlignment="1" applyProtection="1">
      <alignment horizontal="center" vertical="center" shrinkToFit="1"/>
      <protection/>
    </xf>
    <xf numFmtId="0" fontId="111" fillId="34" borderId="11" xfId="0" applyFont="1" applyFill="1" applyBorder="1" applyAlignment="1" applyProtection="1">
      <alignment horizontal="center" vertical="center" shrinkToFit="1"/>
      <protection/>
    </xf>
    <xf numFmtId="0" fontId="111" fillId="34" borderId="19" xfId="0" applyFont="1" applyFill="1" applyBorder="1" applyAlignment="1" applyProtection="1">
      <alignment horizontal="center" vertical="center" shrinkToFit="1"/>
      <protection/>
    </xf>
    <xf numFmtId="0" fontId="7" fillId="0" borderId="0" xfId="0" applyFont="1" applyFill="1" applyBorder="1" applyAlignment="1" applyProtection="1">
      <alignment horizontal="left" vertical="center" wrapText="1" shrinkToFit="1"/>
      <protection/>
    </xf>
    <xf numFmtId="0" fontId="108" fillId="34" borderId="20" xfId="0" applyFont="1" applyFill="1" applyBorder="1" applyAlignment="1" applyProtection="1">
      <alignment horizontal="center" vertical="center" shrinkToFit="1"/>
      <protection/>
    </xf>
    <xf numFmtId="0" fontId="112" fillId="0" borderId="0" xfId="0" applyFont="1" applyFill="1" applyAlignment="1" applyProtection="1">
      <alignment vertical="top"/>
      <protection/>
    </xf>
    <xf numFmtId="0" fontId="112" fillId="0" borderId="0" xfId="0" applyFont="1" applyFill="1" applyBorder="1" applyAlignment="1" applyProtection="1">
      <alignment vertical="top"/>
      <protection/>
    </xf>
    <xf numFmtId="0" fontId="113" fillId="0" borderId="0" xfId="0" applyFont="1" applyFill="1" applyBorder="1" applyAlignment="1" applyProtection="1">
      <alignment vertical="center"/>
      <protection/>
    </xf>
    <xf numFmtId="186" fontId="113"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4" fillId="0" borderId="21" xfId="0" applyFont="1" applyFill="1" applyBorder="1" applyAlignment="1" applyProtection="1">
      <alignment vertical="center"/>
      <protection/>
    </xf>
    <xf numFmtId="0" fontId="12" fillId="0" borderId="21" xfId="0" applyFont="1" applyFill="1" applyBorder="1" applyAlignment="1" applyProtection="1">
      <alignment vertical="center"/>
      <protection/>
    </xf>
    <xf numFmtId="0" fontId="12" fillId="0" borderId="11" xfId="0" applyFont="1" applyFill="1" applyBorder="1" applyAlignment="1" applyProtection="1">
      <alignment vertical="center"/>
      <protection/>
    </xf>
    <xf numFmtId="0" fontId="12" fillId="0" borderId="22" xfId="0" applyFont="1" applyFill="1" applyBorder="1" applyAlignment="1" applyProtection="1">
      <alignment vertical="center"/>
      <protection/>
    </xf>
    <xf numFmtId="0" fontId="114" fillId="0" borderId="22" xfId="0" applyFont="1" applyFill="1" applyBorder="1" applyAlignment="1" applyProtection="1">
      <alignment vertical="center"/>
      <protection/>
    </xf>
    <xf numFmtId="0" fontId="111" fillId="0" borderId="0" xfId="0" applyFont="1" applyFill="1" applyBorder="1" applyAlignment="1" applyProtection="1">
      <alignment vertical="center"/>
      <protection/>
    </xf>
    <xf numFmtId="0" fontId="12" fillId="0" borderId="23" xfId="0" applyFont="1" applyFill="1" applyBorder="1" applyAlignment="1" applyProtection="1">
      <alignment vertical="center"/>
      <protection/>
    </xf>
    <xf numFmtId="0" fontId="111" fillId="0" borderId="23" xfId="0" applyFont="1" applyFill="1" applyBorder="1" applyAlignment="1" applyProtection="1">
      <alignment horizontal="justify" vertical="center"/>
      <protection/>
    </xf>
    <xf numFmtId="0" fontId="111" fillId="0" borderId="23" xfId="0" applyFont="1" applyFill="1" applyBorder="1" applyAlignment="1" applyProtection="1">
      <alignment vertical="center"/>
      <protection/>
    </xf>
    <xf numFmtId="0" fontId="12" fillId="0" borderId="0" xfId="0" applyFont="1" applyFill="1" applyBorder="1" applyAlignment="1" applyProtection="1">
      <alignment vertical="center" shrinkToFit="1"/>
      <protection/>
    </xf>
    <xf numFmtId="0" fontId="12" fillId="0" borderId="0" xfId="0" applyFont="1" applyFill="1" applyBorder="1" applyAlignment="1" applyProtection="1">
      <alignment horizontal="left" vertical="center" shrinkToFit="1"/>
      <protection/>
    </xf>
    <xf numFmtId="0" fontId="14" fillId="35" borderId="24" xfId="0" applyFont="1" applyFill="1" applyBorder="1" applyAlignment="1" applyProtection="1">
      <alignment horizontal="center" vertical="center" shrinkToFit="1"/>
      <protection locked="0"/>
    </xf>
    <xf numFmtId="184" fontId="190" fillId="0" borderId="25" xfId="0" applyNumberFormat="1" applyFont="1" applyFill="1" applyBorder="1" applyAlignment="1" applyProtection="1">
      <alignment horizontal="center" vertical="center" shrinkToFit="1"/>
      <protection/>
    </xf>
    <xf numFmtId="0" fontId="24" fillId="0" borderId="26" xfId="0" applyFont="1" applyFill="1" applyBorder="1" applyAlignment="1" applyProtection="1">
      <alignment horizontal="left" vertical="center" wrapText="1"/>
      <protection/>
    </xf>
    <xf numFmtId="0" fontId="107" fillId="33" borderId="0" xfId="43"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center" shrinkToFit="1"/>
      <protection/>
    </xf>
    <xf numFmtId="0" fontId="14" fillId="36" borderId="24" xfId="0" applyFont="1" applyFill="1" applyBorder="1" applyAlignment="1" applyProtection="1">
      <alignment horizontal="center" vertical="center" shrinkToFit="1"/>
      <protection locked="0"/>
    </xf>
    <xf numFmtId="0" fontId="14" fillId="36" borderId="27" xfId="0" applyFont="1" applyFill="1" applyBorder="1" applyAlignment="1" applyProtection="1">
      <alignment horizontal="center" vertical="center" shrinkToFit="1"/>
      <protection locked="0"/>
    </xf>
    <xf numFmtId="0" fontId="2" fillId="33" borderId="0" xfId="0" applyFont="1" applyFill="1" applyBorder="1" applyAlignment="1" applyProtection="1">
      <alignment vertical="center"/>
      <protection/>
    </xf>
    <xf numFmtId="0" fontId="25" fillId="0" borderId="0" xfId="0" applyFont="1" applyFill="1" applyBorder="1" applyAlignment="1" applyProtection="1">
      <alignment vertical="center" shrinkToFit="1"/>
      <protection/>
    </xf>
    <xf numFmtId="0" fontId="12" fillId="0" borderId="28" xfId="0" applyFont="1" applyFill="1" applyBorder="1" applyAlignment="1" applyProtection="1">
      <alignment vertical="center"/>
      <protection/>
    </xf>
    <xf numFmtId="0" fontId="12" fillId="0" borderId="0" xfId="0" applyFont="1" applyFill="1" applyBorder="1" applyAlignment="1" applyProtection="1">
      <alignment horizontal="center" vertical="center"/>
      <protection/>
    </xf>
    <xf numFmtId="0" fontId="12" fillId="0" borderId="29" xfId="0" applyFont="1" applyFill="1" applyBorder="1" applyAlignment="1" applyProtection="1">
      <alignment horizontal="center" vertical="center"/>
      <protection/>
    </xf>
    <xf numFmtId="0" fontId="12" fillId="0" borderId="30" xfId="0" applyFont="1" applyFill="1" applyBorder="1" applyAlignment="1" applyProtection="1">
      <alignment vertical="center"/>
      <protection/>
    </xf>
    <xf numFmtId="0" fontId="113" fillId="0" borderId="23" xfId="0" applyFont="1" applyFill="1" applyBorder="1" applyAlignment="1" applyProtection="1">
      <alignment horizontal="center" vertical="center"/>
      <protection/>
    </xf>
    <xf numFmtId="0" fontId="12" fillId="0" borderId="23" xfId="0" applyFont="1" applyFill="1" applyBorder="1" applyAlignment="1" applyProtection="1">
      <alignment horizontal="center" vertical="center"/>
      <protection/>
    </xf>
    <xf numFmtId="0" fontId="12" fillId="0" borderId="31" xfId="0" applyFont="1" applyFill="1" applyBorder="1" applyAlignment="1" applyProtection="1">
      <alignment horizontal="center" vertical="center"/>
      <protection/>
    </xf>
    <xf numFmtId="184" fontId="190" fillId="0" borderId="0" xfId="0" applyNumberFormat="1" applyFont="1" applyFill="1" applyBorder="1" applyAlignment="1" applyProtection="1">
      <alignment vertical="center"/>
      <protection/>
    </xf>
    <xf numFmtId="184" fontId="190" fillId="0" borderId="29" xfId="0" applyNumberFormat="1" applyFont="1" applyFill="1" applyBorder="1" applyAlignment="1" applyProtection="1">
      <alignment vertical="center"/>
      <protection/>
    </xf>
    <xf numFmtId="0" fontId="111" fillId="0" borderId="31" xfId="0" applyFont="1" applyFill="1" applyBorder="1" applyAlignment="1" applyProtection="1">
      <alignment vertical="center"/>
      <protection/>
    </xf>
    <xf numFmtId="0" fontId="114"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33" borderId="0" xfId="0" applyFont="1" applyFill="1" applyAlignment="1" applyProtection="1">
      <alignment vertical="center"/>
      <protection/>
    </xf>
    <xf numFmtId="0" fontId="112" fillId="0" borderId="0" xfId="0" applyFont="1" applyFill="1" applyAlignment="1" applyProtection="1">
      <alignment vertical="top" wrapText="1"/>
      <protection/>
    </xf>
    <xf numFmtId="0" fontId="6" fillId="0" borderId="0" xfId="0" applyFont="1" applyFill="1" applyAlignment="1" applyProtection="1">
      <alignment vertical="center"/>
      <protection/>
    </xf>
    <xf numFmtId="0" fontId="4" fillId="0" borderId="0" xfId="0" applyFont="1" applyFill="1" applyAlignment="1" applyProtection="1">
      <alignment vertical="center"/>
      <protection/>
    </xf>
    <xf numFmtId="0" fontId="4" fillId="33"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7" fillId="0" borderId="32" xfId="0" applyFont="1" applyFill="1" applyBorder="1" applyAlignment="1" applyProtection="1">
      <alignment horizontal="left" vertical="center" wrapText="1" shrinkToFit="1"/>
      <protection/>
    </xf>
    <xf numFmtId="0" fontId="113" fillId="0" borderId="32" xfId="0" applyFont="1" applyFill="1" applyBorder="1" applyAlignment="1" applyProtection="1">
      <alignment vertical="center"/>
      <protection/>
    </xf>
    <xf numFmtId="186" fontId="113" fillId="0" borderId="32" xfId="0" applyNumberFormat="1"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0" fillId="0" borderId="0" xfId="0" applyFill="1" applyBorder="1" applyAlignment="1" applyProtection="1">
      <alignment vertical="center"/>
      <protection/>
    </xf>
    <xf numFmtId="0" fontId="3" fillId="0" borderId="0" xfId="0" applyFont="1" applyFill="1" applyBorder="1" applyAlignment="1" applyProtection="1">
      <alignment vertical="center"/>
      <protection/>
    </xf>
    <xf numFmtId="0" fontId="14" fillId="37" borderId="24" xfId="0" applyFont="1" applyFill="1" applyBorder="1" applyAlignment="1" applyProtection="1">
      <alignment horizontal="center" vertical="center" shrinkToFit="1"/>
      <protection locked="0"/>
    </xf>
    <xf numFmtId="0" fontId="14" fillId="37" borderId="27" xfId="0" applyFont="1" applyFill="1" applyBorder="1" applyAlignment="1" applyProtection="1">
      <alignment horizontal="center" vertical="center" shrinkToFit="1"/>
      <protection locked="0"/>
    </xf>
    <xf numFmtId="0" fontId="115" fillId="33" borderId="0" xfId="0" applyFont="1" applyFill="1" applyBorder="1" applyAlignment="1" applyProtection="1">
      <alignment vertical="center" wrapText="1"/>
      <protection locked="0"/>
    </xf>
    <xf numFmtId="0" fontId="116" fillId="33" borderId="0" xfId="0" applyFont="1" applyFill="1" applyBorder="1" applyAlignment="1" applyProtection="1">
      <alignment vertical="center"/>
      <protection locked="0"/>
    </xf>
    <xf numFmtId="0" fontId="117" fillId="33" borderId="0" xfId="0" applyFont="1" applyFill="1" applyBorder="1" applyAlignment="1" applyProtection="1">
      <alignment vertical="center" wrapText="1"/>
      <protection locked="0"/>
    </xf>
    <xf numFmtId="0" fontId="191" fillId="33" borderId="0" xfId="0" applyFont="1" applyFill="1" applyBorder="1" applyAlignment="1" applyProtection="1">
      <alignment vertical="center"/>
      <protection locked="0"/>
    </xf>
    <xf numFmtId="0" fontId="117" fillId="33" borderId="0" xfId="0" applyFont="1" applyFill="1" applyBorder="1" applyAlignment="1" applyProtection="1">
      <alignment horizontal="left" vertical="center" wrapText="1"/>
      <protection locked="0"/>
    </xf>
    <xf numFmtId="0" fontId="117" fillId="33" borderId="0" xfId="0" applyFont="1" applyFill="1" applyBorder="1" applyAlignment="1" applyProtection="1">
      <alignment wrapText="1"/>
      <protection locked="0"/>
    </xf>
    <xf numFmtId="0" fontId="41" fillId="33" borderId="0" xfId="0" applyFont="1" applyFill="1" applyBorder="1" applyAlignment="1" applyProtection="1">
      <alignment vertical="center"/>
      <protection locked="0"/>
    </xf>
    <xf numFmtId="0" fontId="192" fillId="33" borderId="0" xfId="0" applyFont="1" applyFill="1" applyBorder="1" applyAlignment="1" applyProtection="1">
      <alignment vertical="top" wrapText="1"/>
      <protection locked="0"/>
    </xf>
    <xf numFmtId="0" fontId="6" fillId="33" borderId="0" xfId="0" applyFont="1" applyFill="1" applyAlignment="1" applyProtection="1">
      <alignment vertical="center"/>
      <protection locked="0"/>
    </xf>
    <xf numFmtId="0" fontId="3" fillId="33" borderId="0" xfId="0" applyFont="1" applyFill="1" applyAlignment="1" applyProtection="1">
      <alignment vertical="center"/>
      <protection locked="0"/>
    </xf>
    <xf numFmtId="0" fontId="115" fillId="33" borderId="0" xfId="0" applyFont="1" applyFill="1" applyAlignment="1" applyProtection="1">
      <alignment vertical="center" wrapText="1"/>
      <protection locked="0"/>
    </xf>
    <xf numFmtId="0" fontId="116" fillId="33" borderId="0" xfId="0" applyFont="1" applyFill="1" applyAlignment="1" applyProtection="1">
      <alignment vertical="center"/>
      <protection locked="0"/>
    </xf>
    <xf numFmtId="0" fontId="5" fillId="33" borderId="0" xfId="0" applyFont="1" applyFill="1" applyBorder="1" applyAlignment="1" applyProtection="1">
      <alignment vertical="center"/>
      <protection locked="0"/>
    </xf>
    <xf numFmtId="0" fontId="118" fillId="33" borderId="0" xfId="0" applyFont="1" applyFill="1" applyBorder="1" applyAlignment="1" applyProtection="1">
      <alignment vertical="center"/>
      <protection locked="0"/>
    </xf>
    <xf numFmtId="0" fontId="117" fillId="33" borderId="0" xfId="0" applyFont="1" applyFill="1" applyAlignment="1" applyProtection="1">
      <alignment vertical="center" wrapText="1"/>
      <protection locked="0"/>
    </xf>
    <xf numFmtId="0" fontId="4" fillId="33" borderId="0" xfId="0" applyFont="1" applyFill="1" applyAlignment="1" applyProtection="1">
      <alignment vertical="center"/>
      <protection locked="0"/>
    </xf>
    <xf numFmtId="0" fontId="193" fillId="33" borderId="0" xfId="0" applyFont="1" applyFill="1" applyBorder="1" applyAlignment="1" applyProtection="1">
      <alignment vertical="center" wrapText="1"/>
      <protection/>
    </xf>
    <xf numFmtId="0" fontId="14" fillId="37" borderId="33" xfId="0" applyFont="1" applyFill="1" applyBorder="1" applyAlignment="1" applyProtection="1">
      <alignment horizontal="center" vertical="center" shrinkToFit="1"/>
      <protection locked="0"/>
    </xf>
    <xf numFmtId="0" fontId="14" fillId="37" borderId="34" xfId="0" applyFont="1" applyFill="1" applyBorder="1" applyAlignment="1" applyProtection="1">
      <alignment horizontal="center" vertical="center" shrinkToFit="1"/>
      <protection locked="0"/>
    </xf>
    <xf numFmtId="0" fontId="119" fillId="37" borderId="0" xfId="0" applyFont="1" applyFill="1" applyBorder="1" applyAlignment="1" applyProtection="1">
      <alignment horizontal="center" vertical="center" shrinkToFit="1"/>
      <protection locked="0"/>
    </xf>
    <xf numFmtId="0" fontId="14" fillId="0" borderId="19" xfId="0" applyFont="1" applyFill="1" applyBorder="1" applyAlignment="1" applyProtection="1">
      <alignment horizontal="center" vertical="center" shrinkToFit="1"/>
      <protection/>
    </xf>
    <xf numFmtId="0" fontId="14" fillId="0" borderId="24" xfId="0" applyFont="1" applyFill="1" applyBorder="1" applyAlignment="1" applyProtection="1">
      <alignment horizontal="center" vertical="center" shrinkToFit="1"/>
      <protection/>
    </xf>
    <xf numFmtId="0" fontId="109" fillId="33" borderId="0" xfId="0" applyFont="1" applyFill="1" applyBorder="1" applyAlignment="1" applyProtection="1">
      <alignment vertical="center" wrapText="1"/>
      <protection/>
    </xf>
    <xf numFmtId="0" fontId="11" fillId="0" borderId="0" xfId="0" applyFont="1" applyFill="1" applyAlignment="1" applyProtection="1">
      <alignment vertical="center" shrinkToFit="1"/>
      <protection/>
    </xf>
    <xf numFmtId="0" fontId="18" fillId="0" borderId="0" xfId="0" applyFont="1" applyFill="1" applyBorder="1" applyAlignment="1" applyProtection="1">
      <alignment vertical="center" shrinkToFit="1"/>
      <protection/>
    </xf>
    <xf numFmtId="0" fontId="11" fillId="33" borderId="0" xfId="0" applyFont="1" applyFill="1" applyAlignment="1" applyProtection="1">
      <alignment vertical="center" shrinkToFit="1"/>
      <protection/>
    </xf>
    <xf numFmtId="0" fontId="23" fillId="0" borderId="0" xfId="0" applyFont="1" applyFill="1" applyBorder="1" applyAlignment="1" applyProtection="1">
      <alignment vertical="center" wrapText="1"/>
      <protection/>
    </xf>
    <xf numFmtId="0" fontId="110" fillId="33" borderId="0" xfId="0" applyFont="1" applyFill="1" applyBorder="1" applyAlignment="1" applyProtection="1">
      <alignment vertical="center" wrapText="1"/>
      <protection/>
    </xf>
    <xf numFmtId="0" fontId="110" fillId="33" borderId="0" xfId="0" applyFont="1" applyFill="1" applyBorder="1" applyAlignment="1" applyProtection="1">
      <alignment vertical="top" wrapText="1"/>
      <protection/>
    </xf>
    <xf numFmtId="0" fontId="12" fillId="0" borderId="0" xfId="0" applyFont="1" applyFill="1" applyBorder="1" applyAlignment="1" applyProtection="1">
      <alignment horizontal="left" vertical="center" wrapText="1"/>
      <protection/>
    </xf>
    <xf numFmtId="0" fontId="194" fillId="0" borderId="26" xfId="0" applyFont="1" applyFill="1" applyBorder="1" applyAlignment="1" applyProtection="1">
      <alignment horizontal="center" vertical="center"/>
      <protection/>
    </xf>
    <xf numFmtId="10" fontId="190" fillId="0" borderId="35" xfId="0" applyNumberFormat="1" applyFont="1" applyFill="1" applyBorder="1" applyAlignment="1" applyProtection="1">
      <alignment vertical="center"/>
      <protection/>
    </xf>
    <xf numFmtId="0" fontId="195" fillId="0" borderId="0" xfId="0" applyFont="1" applyFill="1" applyBorder="1" applyAlignment="1" applyProtection="1">
      <alignment vertical="top" wrapText="1" shrinkToFit="1"/>
      <protection/>
    </xf>
    <xf numFmtId="0" fontId="194" fillId="0" borderId="0" xfId="0" applyFont="1" applyFill="1" applyBorder="1" applyAlignment="1" applyProtection="1">
      <alignment horizontal="center" vertical="center"/>
      <protection/>
    </xf>
    <xf numFmtId="0" fontId="192" fillId="33" borderId="0" xfId="0" applyFont="1" applyFill="1" applyBorder="1" applyAlignment="1" applyProtection="1">
      <alignment horizontal="left" vertical="top" wrapText="1"/>
      <protection/>
    </xf>
    <xf numFmtId="0" fontId="0" fillId="0" borderId="0" xfId="0" applyAlignment="1" applyProtection="1">
      <alignment vertical="center"/>
      <protection locked="0"/>
    </xf>
    <xf numFmtId="0" fontId="192" fillId="33" borderId="0" xfId="0" applyFont="1" applyFill="1" applyBorder="1" applyAlignment="1" applyProtection="1">
      <alignment horizontal="left" vertical="top" wrapText="1"/>
      <protection/>
    </xf>
    <xf numFmtId="0" fontId="103" fillId="0" borderId="23" xfId="0" applyFont="1" applyFill="1" applyBorder="1" applyAlignment="1" applyProtection="1">
      <alignment horizontal="left" vertical="top" shrinkToFit="1"/>
      <protection/>
    </xf>
    <xf numFmtId="0" fontId="192" fillId="33" borderId="0" xfId="0" applyFont="1" applyFill="1" applyBorder="1" applyAlignment="1" applyProtection="1">
      <alignment horizontal="left" vertical="top" wrapText="1"/>
      <protection/>
    </xf>
    <xf numFmtId="0" fontId="104" fillId="0" borderId="22" xfId="0" applyFont="1" applyFill="1" applyBorder="1" applyAlignment="1" applyProtection="1">
      <alignment horizontal="left" wrapText="1"/>
      <protection/>
    </xf>
    <xf numFmtId="0" fontId="122" fillId="0" borderId="0" xfId="0" applyFont="1" applyFill="1" applyBorder="1" applyAlignment="1" applyProtection="1">
      <alignment horizontal="left" vertical="top" shrinkToFit="1"/>
      <protection/>
    </xf>
    <xf numFmtId="0" fontId="103" fillId="0" borderId="0" xfId="0" applyFont="1" applyFill="1" applyBorder="1" applyAlignment="1" applyProtection="1">
      <alignment horizontal="left" vertical="top" shrinkToFit="1"/>
      <protection/>
    </xf>
    <xf numFmtId="0" fontId="104" fillId="0" borderId="36" xfId="0" applyFont="1" applyFill="1" applyBorder="1" applyAlignment="1" applyProtection="1">
      <alignment horizontal="left" wrapText="1"/>
      <protection/>
    </xf>
    <xf numFmtId="184" fontId="190" fillId="37" borderId="23" xfId="0" applyNumberFormat="1" applyFont="1" applyFill="1" applyBorder="1" applyAlignment="1" applyProtection="1">
      <alignment horizontal="center" vertical="center"/>
      <protection locked="0"/>
    </xf>
    <xf numFmtId="184" fontId="190" fillId="37" borderId="31" xfId="0" applyNumberFormat="1" applyFont="1" applyFill="1" applyBorder="1" applyAlignment="1" applyProtection="1">
      <alignment horizontal="center" vertical="center"/>
      <protection locked="0"/>
    </xf>
    <xf numFmtId="184" fontId="190" fillId="37" borderId="37" xfId="0" applyNumberFormat="1" applyFont="1" applyFill="1" applyBorder="1" applyAlignment="1" applyProtection="1">
      <alignment horizontal="center" vertical="center"/>
      <protection locked="0"/>
    </xf>
    <xf numFmtId="184" fontId="190" fillId="37" borderId="38" xfId="0" applyNumberFormat="1" applyFont="1" applyFill="1" applyBorder="1" applyAlignment="1" applyProtection="1">
      <alignment horizontal="center" vertical="center"/>
      <protection locked="0"/>
    </xf>
    <xf numFmtId="0" fontId="111" fillId="0" borderId="39" xfId="0" applyFont="1" applyFill="1" applyBorder="1" applyAlignment="1" applyProtection="1">
      <alignment horizontal="center" vertical="center" shrinkToFit="1"/>
      <protection/>
    </xf>
    <xf numFmtId="0" fontId="111" fillId="0" borderId="40" xfId="0" applyFont="1" applyFill="1" applyBorder="1" applyAlignment="1" applyProtection="1">
      <alignment horizontal="center" vertical="center" shrinkToFit="1"/>
      <protection/>
    </xf>
    <xf numFmtId="0" fontId="111" fillId="0" borderId="41" xfId="0" applyFont="1" applyFill="1" applyBorder="1" applyAlignment="1" applyProtection="1">
      <alignment horizontal="center" vertical="center" shrinkToFit="1"/>
      <protection/>
    </xf>
    <xf numFmtId="0" fontId="120" fillId="37" borderId="42" xfId="0" applyFont="1" applyFill="1" applyBorder="1" applyAlignment="1" applyProtection="1">
      <alignment horizontal="left" vertical="center" shrinkToFit="1"/>
      <protection locked="0"/>
    </xf>
    <xf numFmtId="0" fontId="120" fillId="37" borderId="40" xfId="0" applyFont="1" applyFill="1" applyBorder="1" applyAlignment="1" applyProtection="1">
      <alignment horizontal="left" vertical="center" shrinkToFit="1"/>
      <protection locked="0"/>
    </xf>
    <xf numFmtId="0" fontId="120" fillId="37" borderId="43" xfId="0" applyFont="1" applyFill="1" applyBorder="1" applyAlignment="1" applyProtection="1">
      <alignment horizontal="left" vertical="center" shrinkToFit="1"/>
      <protection locked="0"/>
    </xf>
    <xf numFmtId="0" fontId="111" fillId="0" borderId="44" xfId="0" applyFont="1" applyFill="1" applyBorder="1" applyAlignment="1" applyProtection="1">
      <alignment horizontal="center" vertical="center" shrinkToFit="1"/>
      <protection/>
    </xf>
    <xf numFmtId="0" fontId="111" fillId="0" borderId="45" xfId="0" applyFont="1" applyFill="1" applyBorder="1" applyAlignment="1" applyProtection="1">
      <alignment horizontal="center" vertical="center" shrinkToFit="1"/>
      <protection/>
    </xf>
    <xf numFmtId="0" fontId="111" fillId="0" borderId="46" xfId="0" applyFont="1" applyFill="1" applyBorder="1" applyAlignment="1" applyProtection="1">
      <alignment horizontal="center" vertical="center" shrinkToFit="1"/>
      <protection/>
    </xf>
    <xf numFmtId="0" fontId="120" fillId="37" borderId="47" xfId="0" applyFont="1" applyFill="1" applyBorder="1" applyAlignment="1" applyProtection="1">
      <alignment horizontal="left" vertical="center" shrinkToFit="1"/>
      <protection locked="0"/>
    </xf>
    <xf numFmtId="0" fontId="120" fillId="37" borderId="45" xfId="0" applyFont="1" applyFill="1" applyBorder="1" applyAlignment="1" applyProtection="1">
      <alignment horizontal="left" vertical="center" shrinkToFit="1"/>
      <protection locked="0"/>
    </xf>
    <xf numFmtId="0" fontId="120" fillId="37" borderId="48" xfId="0" applyFont="1" applyFill="1" applyBorder="1" applyAlignment="1" applyProtection="1">
      <alignment horizontal="left" vertical="center" shrinkToFit="1"/>
      <protection locked="0"/>
    </xf>
    <xf numFmtId="0" fontId="193" fillId="33" borderId="0" xfId="0" applyFont="1" applyFill="1" applyBorder="1" applyAlignment="1" applyProtection="1">
      <alignment horizontal="left" vertical="center" wrapText="1"/>
      <protection/>
    </xf>
    <xf numFmtId="0" fontId="7" fillId="0" borderId="49" xfId="0" applyFont="1" applyFill="1" applyBorder="1" applyAlignment="1" applyProtection="1">
      <alignment horizontal="left" vertical="center" wrapText="1" shrinkToFit="1"/>
      <protection/>
    </xf>
    <xf numFmtId="0" fontId="7" fillId="0" borderId="36" xfId="0" applyFont="1" applyFill="1" applyBorder="1" applyAlignment="1" applyProtection="1">
      <alignment horizontal="left" vertical="center" wrapText="1" shrinkToFit="1"/>
      <protection/>
    </xf>
    <xf numFmtId="0" fontId="14" fillId="0" borderId="19" xfId="0" applyFont="1" applyFill="1" applyBorder="1" applyAlignment="1" applyProtection="1">
      <alignment horizontal="center" vertical="center" shrinkToFit="1"/>
      <protection/>
    </xf>
    <xf numFmtId="0" fontId="14" fillId="0" borderId="24" xfId="0" applyFont="1" applyFill="1" applyBorder="1" applyAlignment="1" applyProtection="1">
      <alignment horizontal="center" vertical="center" shrinkToFit="1"/>
      <protection/>
    </xf>
    <xf numFmtId="184" fontId="190" fillId="0" borderId="50" xfId="0" applyNumberFormat="1" applyFont="1" applyFill="1" applyBorder="1" applyAlignment="1" applyProtection="1">
      <alignment horizontal="center" vertical="center"/>
      <protection/>
    </xf>
    <xf numFmtId="184" fontId="190" fillId="0" borderId="51" xfId="0" applyNumberFormat="1" applyFont="1" applyFill="1" applyBorder="1" applyAlignment="1" applyProtection="1">
      <alignment horizontal="center" vertical="center"/>
      <protection/>
    </xf>
    <xf numFmtId="0" fontId="7" fillId="0" borderId="11" xfId="0" applyFont="1" applyFill="1" applyBorder="1" applyAlignment="1" applyProtection="1">
      <alignment horizontal="left" vertical="center" wrapText="1"/>
      <protection/>
    </xf>
    <xf numFmtId="0" fontId="7" fillId="0" borderId="22" xfId="0" applyFont="1" applyFill="1" applyBorder="1" applyAlignment="1" applyProtection="1">
      <alignment horizontal="left" vertical="center" wrapText="1"/>
      <protection/>
    </xf>
    <xf numFmtId="0" fontId="7" fillId="0" borderId="52" xfId="0" applyFont="1" applyFill="1" applyBorder="1" applyAlignment="1" applyProtection="1">
      <alignment horizontal="left" vertical="center" wrapText="1"/>
      <protection/>
    </xf>
    <xf numFmtId="0" fontId="7" fillId="0" borderId="21"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53" xfId="0" applyFont="1" applyFill="1" applyBorder="1" applyAlignment="1" applyProtection="1">
      <alignment horizontal="left" vertical="center" wrapText="1"/>
      <protection/>
    </xf>
    <xf numFmtId="0" fontId="111" fillId="0" borderId="54" xfId="0" applyFont="1" applyFill="1" applyBorder="1" applyAlignment="1" applyProtection="1">
      <alignment horizontal="center" vertical="center" shrinkToFit="1"/>
      <protection/>
    </xf>
    <xf numFmtId="0" fontId="120" fillId="37" borderId="54" xfId="0" applyFont="1" applyFill="1" applyBorder="1" applyAlignment="1" applyProtection="1">
      <alignment horizontal="left" vertical="center" shrinkToFit="1"/>
      <protection locked="0"/>
    </xf>
    <xf numFmtId="0" fontId="120" fillId="37" borderId="55" xfId="0" applyFont="1" applyFill="1" applyBorder="1" applyAlignment="1" applyProtection="1">
      <alignment horizontal="left" vertical="center" shrinkToFit="1"/>
      <protection locked="0"/>
    </xf>
    <xf numFmtId="0" fontId="111" fillId="0" borderId="56" xfId="0" applyFont="1" applyFill="1" applyBorder="1" applyAlignment="1" applyProtection="1">
      <alignment horizontal="center" vertical="center" shrinkToFit="1"/>
      <protection/>
    </xf>
    <xf numFmtId="0" fontId="120" fillId="37" borderId="56" xfId="0" applyFont="1" applyFill="1" applyBorder="1" applyAlignment="1" applyProtection="1">
      <alignment horizontal="left" vertical="center" shrinkToFit="1"/>
      <protection locked="0"/>
    </xf>
    <xf numFmtId="0" fontId="120" fillId="37" borderId="57" xfId="0" applyFont="1" applyFill="1" applyBorder="1" applyAlignment="1" applyProtection="1">
      <alignment horizontal="left" vertical="center" shrinkToFit="1"/>
      <protection locked="0"/>
    </xf>
    <xf numFmtId="0" fontId="104" fillId="0" borderId="0" xfId="0" applyFont="1" applyFill="1" applyBorder="1" applyAlignment="1" applyProtection="1">
      <alignment horizontal="left" wrapText="1"/>
      <protection/>
    </xf>
    <xf numFmtId="0" fontId="104" fillId="0" borderId="36" xfId="0" applyFont="1" applyFill="1" applyBorder="1" applyAlignment="1" applyProtection="1">
      <alignment horizontal="left" wrapText="1"/>
      <protection/>
    </xf>
    <xf numFmtId="0" fontId="7" fillId="0" borderId="11" xfId="0" applyFont="1" applyFill="1" applyBorder="1" applyAlignment="1" applyProtection="1">
      <alignment vertical="center" wrapText="1" shrinkToFit="1"/>
      <protection/>
    </xf>
    <xf numFmtId="0" fontId="7" fillId="0" borderId="22" xfId="0" applyFont="1" applyFill="1" applyBorder="1" applyAlignment="1" applyProtection="1">
      <alignment vertical="center" shrinkToFit="1"/>
      <protection/>
    </xf>
    <xf numFmtId="0" fontId="7" fillId="0" borderId="28" xfId="0" applyFont="1" applyFill="1" applyBorder="1" applyAlignment="1" applyProtection="1">
      <alignment vertical="center" shrinkToFit="1"/>
      <protection/>
    </xf>
    <xf numFmtId="0" fontId="7" fillId="0" borderId="30" xfId="0" applyFont="1" applyFill="1" applyBorder="1" applyAlignment="1" applyProtection="1">
      <alignment vertical="center" shrinkToFit="1"/>
      <protection/>
    </xf>
    <xf numFmtId="0" fontId="7" fillId="0" borderId="23" xfId="0" applyFont="1" applyFill="1" applyBorder="1" applyAlignment="1" applyProtection="1">
      <alignment vertical="center" shrinkToFit="1"/>
      <protection/>
    </xf>
    <xf numFmtId="0" fontId="108" fillId="34" borderId="19" xfId="0" applyFont="1" applyFill="1" applyBorder="1" applyAlignment="1" applyProtection="1">
      <alignment horizontal="center" vertical="center" shrinkToFit="1"/>
      <protection/>
    </xf>
    <xf numFmtId="0" fontId="108" fillId="34" borderId="24" xfId="0" applyFont="1" applyFill="1" applyBorder="1" applyAlignment="1" applyProtection="1">
      <alignment horizontal="center" vertical="center" shrinkToFit="1"/>
      <protection/>
    </xf>
    <xf numFmtId="0" fontId="16" fillId="0" borderId="21" xfId="0" applyFont="1" applyFill="1" applyBorder="1" applyAlignment="1" applyProtection="1">
      <alignment horizontal="left" vertical="top" wrapText="1"/>
      <protection/>
    </xf>
    <xf numFmtId="0" fontId="16" fillId="0" borderId="58" xfId="0" applyFont="1" applyFill="1" applyBorder="1" applyAlignment="1" applyProtection="1">
      <alignment horizontal="left" vertical="center"/>
      <protection/>
    </xf>
    <xf numFmtId="0" fontId="16" fillId="0" borderId="21" xfId="0" applyFont="1" applyFill="1" applyBorder="1" applyAlignment="1" applyProtection="1">
      <alignment horizontal="left" vertical="center"/>
      <protection/>
    </xf>
    <xf numFmtId="0" fontId="16" fillId="0" borderId="30" xfId="0" applyFont="1" applyFill="1" applyBorder="1" applyAlignment="1" applyProtection="1">
      <alignment horizontal="left" vertical="center"/>
      <protection/>
    </xf>
    <xf numFmtId="0" fontId="16" fillId="0" borderId="59" xfId="0" applyFont="1" applyFill="1" applyBorder="1" applyAlignment="1" applyProtection="1">
      <alignment horizontal="left" vertical="center"/>
      <protection/>
    </xf>
    <xf numFmtId="0" fontId="136" fillId="0" borderId="11" xfId="0" applyFont="1" applyFill="1" applyBorder="1" applyAlignment="1" applyProtection="1">
      <alignment horizontal="center" vertical="center" wrapText="1"/>
      <protection/>
    </xf>
    <xf numFmtId="0" fontId="136" fillId="0" borderId="21" xfId="0" applyFont="1" applyFill="1" applyBorder="1" applyAlignment="1" applyProtection="1">
      <alignment horizontal="center" vertical="center" wrapText="1"/>
      <protection/>
    </xf>
    <xf numFmtId="0" fontId="136" fillId="0" borderId="30"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7" fillId="0" borderId="60" xfId="0" applyFont="1" applyFill="1" applyBorder="1" applyAlignment="1" applyProtection="1">
      <alignment horizontal="center" vertical="center" shrinkToFit="1"/>
      <protection/>
    </xf>
    <xf numFmtId="0" fontId="104" fillId="0" borderId="22" xfId="0" applyFont="1" applyFill="1" applyBorder="1" applyAlignment="1" applyProtection="1">
      <alignment horizontal="left" wrapText="1"/>
      <protection/>
    </xf>
    <xf numFmtId="0" fontId="109" fillId="38" borderId="10" xfId="0" applyFont="1" applyFill="1" applyBorder="1" applyAlignment="1" applyProtection="1">
      <alignment horizontal="center" vertical="center" textRotation="255" shrinkToFit="1"/>
      <protection locked="0"/>
    </xf>
    <xf numFmtId="0" fontId="109" fillId="38" borderId="61" xfId="0" applyFont="1" applyFill="1" applyBorder="1" applyAlignment="1" applyProtection="1">
      <alignment horizontal="center" vertical="center" textRotation="255" shrinkToFit="1"/>
      <protection locked="0"/>
    </xf>
    <xf numFmtId="0" fontId="109" fillId="38" borderId="62" xfId="0" applyFont="1" applyFill="1" applyBorder="1" applyAlignment="1" applyProtection="1">
      <alignment horizontal="center" vertical="center" textRotation="255" shrinkToFit="1"/>
      <protection locked="0"/>
    </xf>
    <xf numFmtId="0" fontId="121" fillId="33" borderId="0" xfId="0" applyFont="1" applyFill="1" applyBorder="1" applyAlignment="1" applyProtection="1">
      <alignment vertical="top" wrapText="1"/>
      <protection/>
    </xf>
    <xf numFmtId="0" fontId="0" fillId="0" borderId="0" xfId="0" applyAlignment="1" applyProtection="1">
      <alignment vertical="center"/>
      <protection locked="0"/>
    </xf>
    <xf numFmtId="0" fontId="104" fillId="0" borderId="22" xfId="0" applyFont="1" applyFill="1" applyBorder="1" applyAlignment="1" applyProtection="1">
      <alignment horizontal="left" vertical="center" wrapText="1"/>
      <protection/>
    </xf>
    <xf numFmtId="0" fontId="192" fillId="33" borderId="0" xfId="0" applyFont="1" applyFill="1" applyBorder="1" applyAlignment="1" applyProtection="1">
      <alignment horizontal="left" vertical="top" wrapText="1"/>
      <protection locked="0"/>
    </xf>
    <xf numFmtId="0" fontId="192" fillId="33" borderId="0" xfId="0" applyFont="1" applyFill="1" applyBorder="1" applyAlignment="1" applyProtection="1">
      <alignment horizontal="left" vertical="top" wrapText="1"/>
      <protection/>
    </xf>
    <xf numFmtId="49" fontId="188" fillId="34" borderId="63" xfId="0" applyNumberFormat="1" applyFont="1" applyFill="1" applyBorder="1" applyAlignment="1" applyProtection="1">
      <alignment horizontal="center" vertical="center" wrapText="1"/>
      <protection/>
    </xf>
    <xf numFmtId="49" fontId="188" fillId="34" borderId="64" xfId="0" applyNumberFormat="1" applyFont="1" applyFill="1" applyBorder="1" applyAlignment="1" applyProtection="1">
      <alignment horizontal="center" vertical="center"/>
      <protection/>
    </xf>
    <xf numFmtId="49" fontId="188" fillId="34" borderId="65" xfId="0" applyNumberFormat="1" applyFont="1" applyFill="1" applyBorder="1" applyAlignment="1" applyProtection="1">
      <alignment horizontal="center" vertical="center"/>
      <protection/>
    </xf>
    <xf numFmtId="0" fontId="196" fillId="0" borderId="16" xfId="0" applyFont="1" applyFill="1" applyBorder="1" applyAlignment="1" applyProtection="1">
      <alignment vertical="top" shrinkToFit="1"/>
      <protection/>
    </xf>
    <xf numFmtId="0" fontId="196" fillId="0" borderId="0" xfId="0" applyFont="1" applyFill="1" applyBorder="1" applyAlignment="1" applyProtection="1">
      <alignment vertical="top" shrinkToFit="1"/>
      <protection/>
    </xf>
    <xf numFmtId="0" fontId="196" fillId="0" borderId="17" xfId="0" applyFont="1" applyFill="1" applyBorder="1" applyAlignment="1" applyProtection="1">
      <alignment vertical="top" shrinkToFit="1"/>
      <protection/>
    </xf>
    <xf numFmtId="0" fontId="19" fillId="33" borderId="0" xfId="0" applyFont="1" applyFill="1" applyBorder="1" applyAlignment="1" applyProtection="1">
      <alignment horizontal="left" wrapText="1"/>
      <protection/>
    </xf>
    <xf numFmtId="0" fontId="122" fillId="0" borderId="0" xfId="0" applyFont="1" applyFill="1" applyBorder="1" applyAlignment="1" applyProtection="1">
      <alignment horizontal="left" vertical="top" shrinkToFit="1"/>
      <protection/>
    </xf>
    <xf numFmtId="0" fontId="103" fillId="0" borderId="0" xfId="0" applyFont="1" applyFill="1" applyBorder="1" applyAlignment="1" applyProtection="1">
      <alignment horizontal="left" vertical="top" shrinkToFit="1"/>
      <protection/>
    </xf>
    <xf numFmtId="0" fontId="193" fillId="33" borderId="0" xfId="0" applyFont="1" applyFill="1" applyBorder="1" applyAlignment="1" applyProtection="1">
      <alignment horizontal="left" wrapText="1"/>
      <protection/>
    </xf>
    <xf numFmtId="49" fontId="194" fillId="34" borderId="63" xfId="0" applyNumberFormat="1" applyFont="1" applyFill="1" applyBorder="1" applyAlignment="1" applyProtection="1">
      <alignment horizontal="center" vertical="center" wrapText="1"/>
      <protection/>
    </xf>
    <xf numFmtId="49" fontId="194" fillId="34" borderId="64" xfId="0" applyNumberFormat="1" applyFont="1" applyFill="1" applyBorder="1" applyAlignment="1" applyProtection="1">
      <alignment horizontal="center" vertical="center"/>
      <protection/>
    </xf>
    <xf numFmtId="184" fontId="190" fillId="0" borderId="66" xfId="0" applyNumberFormat="1" applyFont="1" applyFill="1" applyBorder="1" applyAlignment="1" applyProtection="1">
      <alignment horizontal="center" vertical="center"/>
      <protection/>
    </xf>
    <xf numFmtId="0" fontId="12" fillId="0" borderId="67" xfId="0" applyFont="1" applyFill="1" applyBorder="1" applyAlignment="1" applyProtection="1">
      <alignment horizontal="left" vertical="center" wrapText="1"/>
      <protection/>
    </xf>
    <xf numFmtId="0" fontId="12" fillId="0" borderId="68" xfId="0" applyFont="1" applyFill="1" applyBorder="1" applyAlignment="1" applyProtection="1">
      <alignment horizontal="left" vertical="center" wrapText="1"/>
      <protection/>
    </xf>
    <xf numFmtId="0" fontId="12" fillId="0" borderId="69" xfId="0" applyFont="1" applyFill="1" applyBorder="1" applyAlignment="1" applyProtection="1">
      <alignment horizontal="left" vertical="center" wrapText="1"/>
      <protection/>
    </xf>
    <xf numFmtId="0" fontId="16" fillId="0" borderId="58" xfId="0" applyFont="1" applyFill="1" applyBorder="1" applyAlignment="1" applyProtection="1">
      <alignment horizontal="left" vertical="top" wrapText="1"/>
      <protection/>
    </xf>
    <xf numFmtId="0" fontId="16" fillId="0" borderId="30" xfId="0" applyFont="1" applyFill="1" applyBorder="1" applyAlignment="1" applyProtection="1">
      <alignment horizontal="left" vertical="top" wrapText="1"/>
      <protection/>
    </xf>
    <xf numFmtId="0" fontId="16" fillId="0" borderId="59" xfId="0" applyFont="1" applyFill="1" applyBorder="1" applyAlignment="1" applyProtection="1">
      <alignment horizontal="left" vertical="top" wrapText="1"/>
      <protection/>
    </xf>
    <xf numFmtId="0" fontId="117" fillId="33" borderId="0" xfId="0" applyFont="1" applyFill="1" applyBorder="1" applyAlignment="1" applyProtection="1">
      <alignment horizontal="left" vertical="center" wrapText="1"/>
      <protection locked="0"/>
    </xf>
    <xf numFmtId="0" fontId="13" fillId="0" borderId="70" xfId="0" applyFont="1" applyFill="1" applyBorder="1" applyAlignment="1" applyProtection="1">
      <alignment horizontal="center" vertical="center" shrinkToFit="1"/>
      <protection/>
    </xf>
    <xf numFmtId="186" fontId="113" fillId="0" borderId="71" xfId="0" applyNumberFormat="1" applyFont="1" applyFill="1" applyBorder="1" applyAlignment="1" applyProtection="1">
      <alignment horizontal="center" vertical="center" shrinkToFit="1"/>
      <protection/>
    </xf>
    <xf numFmtId="186" fontId="113" fillId="0" borderId="72" xfId="0" applyNumberFormat="1" applyFont="1" applyFill="1" applyBorder="1" applyAlignment="1" applyProtection="1">
      <alignment horizontal="center" vertical="center" shrinkToFit="1"/>
      <protection/>
    </xf>
    <xf numFmtId="0" fontId="7" fillId="34" borderId="73" xfId="0" applyFont="1" applyFill="1" applyBorder="1" applyAlignment="1" applyProtection="1">
      <alignment horizontal="left" vertical="center" wrapText="1" shrinkToFit="1"/>
      <protection/>
    </xf>
    <xf numFmtId="0" fontId="7" fillId="34" borderId="12" xfId="0" applyFont="1" applyFill="1" applyBorder="1" applyAlignment="1" applyProtection="1">
      <alignment horizontal="left" vertical="center" wrapText="1" shrinkToFit="1"/>
      <protection/>
    </xf>
    <xf numFmtId="0" fontId="7" fillId="34" borderId="74" xfId="0" applyFont="1" applyFill="1" applyBorder="1" applyAlignment="1" applyProtection="1">
      <alignment horizontal="left" vertical="center" wrapText="1" shrinkToFit="1"/>
      <protection/>
    </xf>
    <xf numFmtId="0" fontId="7" fillId="34" borderId="33" xfId="0" applyFont="1" applyFill="1" applyBorder="1" applyAlignment="1" applyProtection="1">
      <alignment horizontal="left" vertical="center" wrapText="1" shrinkToFit="1"/>
      <protection/>
    </xf>
    <xf numFmtId="0" fontId="7" fillId="0" borderId="75" xfId="0" applyFont="1" applyFill="1" applyBorder="1" applyAlignment="1" applyProtection="1">
      <alignment horizontal="center" vertical="center"/>
      <protection/>
    </xf>
    <xf numFmtId="0" fontId="7" fillId="0" borderId="76" xfId="0" applyFont="1" applyFill="1" applyBorder="1" applyAlignment="1" applyProtection="1">
      <alignment horizontal="center" vertical="center"/>
      <protection/>
    </xf>
    <xf numFmtId="0" fontId="117" fillId="33" borderId="0" xfId="0" applyFont="1" applyFill="1" applyBorder="1" applyAlignment="1" applyProtection="1">
      <alignment horizontal="left" vertical="center" wrapText="1"/>
      <protection/>
    </xf>
    <xf numFmtId="0" fontId="25" fillId="0" borderId="77" xfId="0" applyFont="1" applyFill="1" applyBorder="1" applyAlignment="1" applyProtection="1">
      <alignment horizontal="left" vertical="center" wrapText="1"/>
      <protection/>
    </xf>
    <xf numFmtId="0" fontId="25" fillId="0" borderId="78" xfId="0" applyFont="1" applyFill="1" applyBorder="1" applyAlignment="1" applyProtection="1">
      <alignment horizontal="left" vertical="center" wrapText="1"/>
      <protection/>
    </xf>
    <xf numFmtId="0" fontId="25" fillId="0" borderId="79" xfId="0" applyFont="1" applyFill="1" applyBorder="1" applyAlignment="1" applyProtection="1">
      <alignment horizontal="left" vertical="center" wrapText="1"/>
      <protection/>
    </xf>
    <xf numFmtId="0" fontId="97" fillId="0" borderId="0" xfId="0" applyFont="1" applyFill="1" applyBorder="1" applyAlignment="1" applyProtection="1">
      <alignment horizontal="left" vertical="top" wrapText="1" shrinkToFit="1"/>
      <protection/>
    </xf>
    <xf numFmtId="0" fontId="114" fillId="0" borderId="0" xfId="0" applyFont="1" applyFill="1" applyBorder="1" applyAlignment="1" applyProtection="1">
      <alignment horizontal="left" vertical="top" wrapText="1"/>
      <protection/>
    </xf>
    <xf numFmtId="0" fontId="96" fillId="0" borderId="0" xfId="0" applyFont="1" applyFill="1" applyBorder="1" applyAlignment="1" applyProtection="1">
      <alignment horizontal="left" vertical="top" wrapText="1"/>
      <protection/>
    </xf>
    <xf numFmtId="0" fontId="25" fillId="0" borderId="80" xfId="0" applyFont="1" applyFill="1" applyBorder="1" applyAlignment="1" applyProtection="1">
      <alignment horizontal="left" vertical="center" wrapText="1"/>
      <protection/>
    </xf>
    <xf numFmtId="0" fontId="25" fillId="0" borderId="10" xfId="0" applyFont="1" applyFill="1" applyBorder="1" applyAlignment="1" applyProtection="1">
      <alignment horizontal="left" vertical="center" wrapText="1"/>
      <protection/>
    </xf>
    <xf numFmtId="0" fontId="25" fillId="0" borderId="81" xfId="0" applyFont="1" applyFill="1" applyBorder="1" applyAlignment="1" applyProtection="1">
      <alignment horizontal="left" vertical="center" wrapText="1"/>
      <protection/>
    </xf>
    <xf numFmtId="0" fontId="25" fillId="0" borderId="82" xfId="0" applyFont="1" applyFill="1" applyBorder="1" applyAlignment="1" applyProtection="1">
      <alignment horizontal="left" vertical="center" wrapText="1"/>
      <protection/>
    </xf>
    <xf numFmtId="0" fontId="25" fillId="0" borderId="24" xfId="0" applyFont="1" applyFill="1" applyBorder="1" applyAlignment="1" applyProtection="1">
      <alignment horizontal="left" vertical="center" wrapText="1"/>
      <protection/>
    </xf>
    <xf numFmtId="0" fontId="25" fillId="0" borderId="83" xfId="0" applyFont="1" applyFill="1" applyBorder="1" applyAlignment="1" applyProtection="1">
      <alignment horizontal="left" vertical="center" wrapText="1"/>
      <protection/>
    </xf>
    <xf numFmtId="0" fontId="22" fillId="0" borderId="0" xfId="0" applyFont="1" applyFill="1" applyBorder="1" applyAlignment="1" applyProtection="1">
      <alignment horizontal="left" vertical="top" shrinkToFit="1"/>
      <protection/>
    </xf>
    <xf numFmtId="0" fontId="96" fillId="0" borderId="0" xfId="0" applyFont="1" applyFill="1" applyAlignment="1" applyProtection="1">
      <alignment horizontal="left" vertical="top" wrapText="1"/>
      <protection/>
    </xf>
    <xf numFmtId="0" fontId="22" fillId="0" borderId="0" xfId="0" applyFont="1" applyFill="1" applyBorder="1" applyAlignment="1" applyProtection="1">
      <alignment horizontal="left" vertical="top" wrapText="1"/>
      <protection/>
    </xf>
    <xf numFmtId="0" fontId="17" fillId="0" borderId="0" xfId="0" applyFont="1" applyFill="1" applyBorder="1" applyAlignment="1" applyProtection="1">
      <alignment horizontal="left" vertical="center" shrinkToFit="1"/>
      <protection/>
    </xf>
    <xf numFmtId="0" fontId="123" fillId="34" borderId="49" xfId="0" applyFont="1" applyFill="1" applyBorder="1" applyAlignment="1" applyProtection="1">
      <alignment horizontal="left" vertical="center" shrinkToFit="1"/>
      <protection/>
    </xf>
    <xf numFmtId="0" fontId="123" fillId="34" borderId="36" xfId="0" applyFont="1" applyFill="1" applyBorder="1" applyAlignment="1" applyProtection="1">
      <alignment horizontal="left" vertical="center" shrinkToFit="1"/>
      <protection/>
    </xf>
    <xf numFmtId="0" fontId="123" fillId="34" borderId="84" xfId="0" applyFont="1" applyFill="1" applyBorder="1" applyAlignment="1" applyProtection="1">
      <alignment horizontal="left" vertical="center" shrinkToFit="1"/>
      <protection/>
    </xf>
    <xf numFmtId="0" fontId="124" fillId="37" borderId="85" xfId="0" applyFont="1" applyFill="1" applyBorder="1" applyAlignment="1" applyProtection="1">
      <alignment horizontal="center" vertical="center" shrinkToFit="1"/>
      <protection locked="0"/>
    </xf>
    <xf numFmtId="0" fontId="124" fillId="37" borderId="36" xfId="0" applyFont="1" applyFill="1" applyBorder="1" applyAlignment="1" applyProtection="1">
      <alignment horizontal="center" vertical="center" shrinkToFit="1"/>
      <protection locked="0"/>
    </xf>
    <xf numFmtId="0" fontId="124" fillId="37" borderId="82" xfId="0" applyFont="1" applyFill="1" applyBorder="1" applyAlignment="1" applyProtection="1">
      <alignment horizontal="center" vertical="center" shrinkToFit="1"/>
      <protection locked="0"/>
    </xf>
    <xf numFmtId="0" fontId="123" fillId="34" borderId="49" xfId="0" applyFont="1" applyFill="1" applyBorder="1" applyAlignment="1" applyProtection="1">
      <alignment horizontal="center" vertical="center" shrinkToFit="1"/>
      <protection/>
    </xf>
    <xf numFmtId="0" fontId="123" fillId="34" borderId="84" xfId="0" applyFont="1" applyFill="1" applyBorder="1" applyAlignment="1" applyProtection="1">
      <alignment horizontal="center" vertical="center" shrinkToFit="1"/>
      <protection/>
    </xf>
    <xf numFmtId="0" fontId="123" fillId="34" borderId="86" xfId="0" applyFont="1" applyFill="1" applyBorder="1" applyAlignment="1" applyProtection="1">
      <alignment horizontal="left" vertical="center" shrinkToFit="1"/>
      <protection/>
    </xf>
    <xf numFmtId="0" fontId="123" fillId="34" borderId="87" xfId="0" applyFont="1" applyFill="1" applyBorder="1" applyAlignment="1" applyProtection="1">
      <alignment horizontal="left" vertical="center" shrinkToFit="1"/>
      <protection/>
    </xf>
    <xf numFmtId="0" fontId="188" fillId="7" borderId="10" xfId="0" applyFont="1" applyFill="1" applyBorder="1" applyAlignment="1" applyProtection="1">
      <alignment horizontal="center" vertical="center" textRotation="255" shrinkToFit="1"/>
      <protection/>
    </xf>
    <xf numFmtId="0" fontId="197" fillId="7" borderId="61" xfId="0" applyFont="1" applyFill="1" applyBorder="1" applyAlignment="1" applyProtection="1">
      <alignment horizontal="center" vertical="center" textRotation="255" shrinkToFit="1"/>
      <protection/>
    </xf>
    <xf numFmtId="0" fontId="197" fillId="7" borderId="62" xfId="0" applyFont="1" applyFill="1" applyBorder="1" applyAlignment="1" applyProtection="1">
      <alignment horizontal="center" vertical="center" textRotation="255" shrinkToFit="1"/>
      <protection/>
    </xf>
    <xf numFmtId="0" fontId="124" fillId="37" borderId="0" xfId="0" applyFont="1" applyFill="1" applyBorder="1" applyAlignment="1" applyProtection="1">
      <alignment horizontal="center" vertical="center" shrinkToFit="1"/>
      <protection locked="0"/>
    </xf>
    <xf numFmtId="0" fontId="124" fillId="37" borderId="88" xfId="0" applyFont="1" applyFill="1" applyBorder="1" applyAlignment="1" applyProtection="1">
      <alignment horizontal="center" vertical="center" shrinkToFit="1"/>
      <protection locked="0"/>
    </xf>
    <xf numFmtId="0" fontId="124" fillId="37" borderId="87" xfId="0" applyFont="1" applyFill="1" applyBorder="1" applyAlignment="1" applyProtection="1">
      <alignment horizontal="center" vertical="center" shrinkToFit="1"/>
      <protection locked="0"/>
    </xf>
    <xf numFmtId="0" fontId="124" fillId="37" borderId="89" xfId="0" applyFont="1" applyFill="1" applyBorder="1" applyAlignment="1" applyProtection="1">
      <alignment horizontal="center" vertical="center" shrinkToFit="1"/>
      <protection locked="0"/>
    </xf>
    <xf numFmtId="49" fontId="9" fillId="37" borderId="85" xfId="0" applyNumberFormat="1" applyFont="1" applyFill="1" applyBorder="1" applyAlignment="1" applyProtection="1">
      <alignment horizontal="left" vertical="center" shrinkToFit="1"/>
      <protection locked="0"/>
    </xf>
    <xf numFmtId="49" fontId="9" fillId="37" borderId="36" xfId="0" applyNumberFormat="1" applyFont="1" applyFill="1" applyBorder="1" applyAlignment="1" applyProtection="1">
      <alignment horizontal="left" vertical="center" shrinkToFit="1"/>
      <protection locked="0"/>
    </xf>
    <xf numFmtId="49" fontId="9" fillId="37" borderId="82" xfId="0" applyNumberFormat="1" applyFont="1" applyFill="1" applyBorder="1" applyAlignment="1" applyProtection="1">
      <alignment horizontal="left" vertical="center" shrinkToFit="1"/>
      <protection locked="0"/>
    </xf>
    <xf numFmtId="0" fontId="123" fillId="34" borderId="90" xfId="0" applyFont="1" applyFill="1" applyBorder="1" applyAlignment="1" applyProtection="1">
      <alignment horizontal="left" vertical="center" shrinkToFit="1"/>
      <protection/>
    </xf>
    <xf numFmtId="0" fontId="123" fillId="34" borderId="91" xfId="0" applyFont="1" applyFill="1" applyBorder="1" applyAlignment="1" applyProtection="1">
      <alignment horizontal="left" vertical="center" shrinkToFit="1"/>
      <protection/>
    </xf>
    <xf numFmtId="0" fontId="198" fillId="0" borderId="45" xfId="0" applyFont="1" applyFill="1" applyBorder="1" applyAlignment="1" applyProtection="1">
      <alignment horizontal="center" vertical="center" shrinkToFit="1"/>
      <protection/>
    </xf>
    <xf numFmtId="0" fontId="198" fillId="0" borderId="48" xfId="0" applyFont="1" applyFill="1" applyBorder="1" applyAlignment="1" applyProtection="1">
      <alignment horizontal="center" vertical="center" shrinkToFit="1"/>
      <protection/>
    </xf>
    <xf numFmtId="0" fontId="124" fillId="37" borderId="47" xfId="0" applyFont="1" applyFill="1" applyBorder="1" applyAlignment="1" applyProtection="1">
      <alignment horizontal="center" vertical="center" shrinkToFit="1"/>
      <protection locked="0"/>
    </xf>
    <xf numFmtId="0" fontId="124" fillId="37" borderId="45" xfId="0" applyFont="1" applyFill="1" applyBorder="1" applyAlignment="1" applyProtection="1">
      <alignment horizontal="center" vertical="center" shrinkToFit="1"/>
      <protection locked="0"/>
    </xf>
    <xf numFmtId="0" fontId="117" fillId="33" borderId="0" xfId="0" applyFont="1" applyFill="1" applyBorder="1" applyAlignment="1" applyProtection="1">
      <alignment horizontal="left" vertical="top" wrapText="1"/>
      <protection/>
    </xf>
    <xf numFmtId="0" fontId="125" fillId="0" borderId="0" xfId="0" applyFont="1" applyFill="1" applyBorder="1" applyAlignment="1" applyProtection="1">
      <alignment horizontal="distributed" vertical="center" shrinkToFit="1"/>
      <protection/>
    </xf>
    <xf numFmtId="0" fontId="2" fillId="0" borderId="0" xfId="0" applyFont="1" applyFill="1" applyBorder="1" applyAlignment="1" applyProtection="1">
      <alignment horizontal="center" vertical="center" shrinkToFit="1"/>
      <protection/>
    </xf>
    <xf numFmtId="0" fontId="12" fillId="0" borderId="0" xfId="0" applyFont="1" applyFill="1" applyBorder="1" applyAlignment="1" applyProtection="1">
      <alignment horizontal="center" vertical="center"/>
      <protection/>
    </xf>
    <xf numFmtId="0" fontId="199" fillId="6" borderId="10" xfId="0" applyFont="1" applyFill="1" applyBorder="1" applyAlignment="1" applyProtection="1">
      <alignment horizontal="center" vertical="center" textRotation="255" shrinkToFit="1"/>
      <protection/>
    </xf>
    <xf numFmtId="0" fontId="199" fillId="6" borderId="61" xfId="0" applyFont="1" applyFill="1" applyBorder="1" applyAlignment="1" applyProtection="1">
      <alignment horizontal="center" vertical="center" textRotation="255" shrinkToFit="1"/>
      <protection/>
    </xf>
    <xf numFmtId="0" fontId="199" fillId="6" borderId="62" xfId="0" applyFont="1" applyFill="1" applyBorder="1" applyAlignment="1" applyProtection="1">
      <alignment horizontal="center" vertical="center" textRotation="255" shrinkToFit="1"/>
      <protection/>
    </xf>
    <xf numFmtId="49" fontId="200" fillId="37" borderId="39" xfId="0" applyNumberFormat="1" applyFont="1" applyFill="1" applyBorder="1" applyAlignment="1" applyProtection="1">
      <alignment horizontal="center" vertical="center"/>
      <protection locked="0"/>
    </xf>
    <xf numFmtId="49" fontId="200" fillId="37" borderId="92" xfId="0" applyNumberFormat="1" applyFont="1" applyFill="1" applyBorder="1" applyAlignment="1" applyProtection="1">
      <alignment horizontal="center" vertical="center"/>
      <protection locked="0"/>
    </xf>
    <xf numFmtId="0" fontId="25" fillId="37" borderId="85" xfId="0" applyFont="1" applyFill="1" applyBorder="1" applyAlignment="1" applyProtection="1">
      <alignment horizontal="center" vertical="center" shrinkToFit="1"/>
      <protection locked="0"/>
    </xf>
    <xf numFmtId="0" fontId="25" fillId="37" borderId="36" xfId="0" applyFont="1" applyFill="1" applyBorder="1" applyAlignment="1" applyProtection="1">
      <alignment horizontal="center" vertical="center" shrinkToFit="1"/>
      <protection locked="0"/>
    </xf>
    <xf numFmtId="0" fontId="25" fillId="37" borderId="82" xfId="0" applyFont="1" applyFill="1" applyBorder="1" applyAlignment="1" applyProtection="1">
      <alignment horizontal="center" vertical="center" shrinkToFit="1"/>
      <protection locked="0"/>
    </xf>
    <xf numFmtId="0" fontId="196" fillId="0" borderId="16" xfId="0" applyFont="1" applyFill="1" applyBorder="1" applyAlignment="1" applyProtection="1">
      <alignment vertical="top" wrapText="1"/>
      <protection/>
    </xf>
    <xf numFmtId="0" fontId="196" fillId="0" borderId="0" xfId="0" applyFont="1" applyFill="1" applyBorder="1" applyAlignment="1" applyProtection="1">
      <alignment vertical="top" wrapText="1"/>
      <protection/>
    </xf>
    <xf numFmtId="0" fontId="196" fillId="0" borderId="17" xfId="0" applyFont="1" applyFill="1" applyBorder="1" applyAlignment="1" applyProtection="1">
      <alignment vertical="top" wrapText="1"/>
      <protection/>
    </xf>
    <xf numFmtId="0" fontId="12" fillId="0" borderId="93" xfId="0" applyFont="1" applyFill="1" applyBorder="1" applyAlignment="1" applyProtection="1">
      <alignment horizontal="left" vertical="center" wrapText="1"/>
      <protection/>
    </xf>
    <xf numFmtId="0" fontId="12" fillId="0" borderId="94" xfId="0" applyFont="1" applyFill="1" applyBorder="1" applyAlignment="1" applyProtection="1">
      <alignment horizontal="left" vertical="center" wrapText="1"/>
      <protection/>
    </xf>
    <xf numFmtId="0" fontId="12" fillId="0" borderId="95" xfId="0" applyFont="1" applyFill="1" applyBorder="1" applyAlignment="1" applyProtection="1">
      <alignment horizontal="left" vertical="center" wrapText="1"/>
      <protection/>
    </xf>
    <xf numFmtId="0" fontId="197" fillId="7" borderId="10" xfId="0" applyFont="1" applyFill="1" applyBorder="1" applyAlignment="1" applyProtection="1">
      <alignment horizontal="center" vertical="center" textRotation="255" shrinkToFit="1"/>
      <protection/>
    </xf>
    <xf numFmtId="0" fontId="0" fillId="0" borderId="0" xfId="0" applyAlignment="1" applyProtection="1">
      <alignment vertical="center"/>
      <protection/>
    </xf>
    <xf numFmtId="0" fontId="0" fillId="0" borderId="60" xfId="0" applyBorder="1" applyAlignment="1" applyProtection="1">
      <alignment vertical="center"/>
      <protection/>
    </xf>
    <xf numFmtId="0" fontId="0" fillId="37" borderId="38" xfId="0" applyFill="1" applyBorder="1" applyAlignment="1" applyProtection="1">
      <alignment vertical="center"/>
      <protection locked="0"/>
    </xf>
    <xf numFmtId="0" fontId="104" fillId="0" borderId="0" xfId="0" applyFont="1" applyFill="1" applyBorder="1" applyAlignment="1" applyProtection="1">
      <alignment horizontal="left" vertical="center" wrapText="1"/>
      <protection/>
    </xf>
    <xf numFmtId="0" fontId="126" fillId="33" borderId="0" xfId="43" applyFont="1" applyFill="1" applyBorder="1" applyAlignment="1" applyProtection="1">
      <alignment horizontal="center" vertical="center" shrinkToFit="1"/>
      <protection locked="0"/>
    </xf>
    <xf numFmtId="0" fontId="25" fillId="0" borderId="96" xfId="0" applyFont="1" applyFill="1" applyBorder="1" applyAlignment="1" applyProtection="1">
      <alignment horizontal="left" vertical="center" wrapText="1"/>
      <protection/>
    </xf>
    <xf numFmtId="0" fontId="25" fillId="0" borderId="97" xfId="0" applyFont="1" applyFill="1" applyBorder="1" applyAlignment="1" applyProtection="1">
      <alignment horizontal="left" vertical="center" wrapText="1"/>
      <protection/>
    </xf>
    <xf numFmtId="0" fontId="25" fillId="0" borderId="98" xfId="0" applyFont="1" applyFill="1" applyBorder="1" applyAlignment="1" applyProtection="1">
      <alignment horizontal="left" vertical="center" wrapText="1"/>
      <protection/>
    </xf>
    <xf numFmtId="0" fontId="48" fillId="0" borderId="99" xfId="0" applyFont="1" applyFill="1" applyBorder="1" applyAlignment="1" applyProtection="1">
      <alignment horizontal="left" vertical="center" wrapText="1"/>
      <protection/>
    </xf>
    <xf numFmtId="0" fontId="48" fillId="0" borderId="61" xfId="0" applyFont="1" applyFill="1" applyBorder="1" applyAlignment="1" applyProtection="1">
      <alignment horizontal="left" vertical="center" wrapText="1"/>
      <protection/>
    </xf>
    <xf numFmtId="0" fontId="48" fillId="0" borderId="100" xfId="0" applyFont="1" applyFill="1" applyBorder="1" applyAlignment="1" applyProtection="1">
      <alignment horizontal="left" vertical="center" wrapText="1"/>
      <protection/>
    </xf>
    <xf numFmtId="0" fontId="110" fillId="33" borderId="0" xfId="0" applyFont="1" applyFill="1" applyBorder="1" applyAlignment="1" applyProtection="1">
      <alignment horizontal="left" vertical="top" wrapText="1"/>
      <protection/>
    </xf>
    <xf numFmtId="0" fontId="4" fillId="34" borderId="49" xfId="0" applyFont="1" applyFill="1" applyBorder="1" applyAlignment="1" applyProtection="1">
      <alignment horizontal="left" vertical="center" wrapText="1"/>
      <protection/>
    </xf>
    <xf numFmtId="0" fontId="4" fillId="34" borderId="82" xfId="0" applyFont="1" applyFill="1" applyBorder="1" applyAlignment="1" applyProtection="1">
      <alignment horizontal="left" vertical="center" wrapText="1"/>
      <protection/>
    </xf>
    <xf numFmtId="0" fontId="4" fillId="34" borderId="101" xfId="0" applyFont="1" applyFill="1" applyBorder="1" applyAlignment="1" applyProtection="1">
      <alignment horizontal="center" vertical="center" wrapText="1"/>
      <protection/>
    </xf>
    <xf numFmtId="0" fontId="4" fillId="34" borderId="102" xfId="0" applyFont="1" applyFill="1" applyBorder="1" applyAlignment="1" applyProtection="1">
      <alignment horizontal="center" vertical="center" wrapText="1"/>
      <protection/>
    </xf>
    <xf numFmtId="0" fontId="70" fillId="0" borderId="0" xfId="0" applyFont="1" applyFill="1" applyBorder="1" applyAlignment="1" applyProtection="1">
      <alignment horizontal="left" vertical="center" wrapText="1"/>
      <protection/>
    </xf>
    <xf numFmtId="0" fontId="70" fillId="0" borderId="0" xfId="0" applyFont="1" applyAlignment="1" applyProtection="1">
      <alignment vertical="center"/>
      <protection/>
    </xf>
    <xf numFmtId="0" fontId="70" fillId="0" borderId="29" xfId="0" applyFont="1" applyBorder="1" applyAlignment="1" applyProtection="1">
      <alignment vertical="center"/>
      <protection/>
    </xf>
    <xf numFmtId="0" fontId="110" fillId="33" borderId="0" xfId="0" applyFont="1" applyFill="1" applyBorder="1" applyAlignment="1" applyProtection="1">
      <alignment horizontal="left" vertical="center" wrapText="1"/>
      <protection/>
    </xf>
    <xf numFmtId="0" fontId="4" fillId="34" borderId="103"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top" shrinkToFit="1"/>
      <protection/>
    </xf>
    <xf numFmtId="0" fontId="9" fillId="35" borderId="104" xfId="0" applyFont="1" applyFill="1" applyBorder="1" applyAlignment="1" applyProtection="1">
      <alignment horizontal="center" vertical="center" shrinkToFit="1"/>
      <protection locked="0"/>
    </xf>
    <xf numFmtId="0" fontId="9" fillId="35" borderId="105" xfId="0" applyFont="1" applyFill="1" applyBorder="1" applyAlignment="1" applyProtection="1">
      <alignment horizontal="center" vertical="center" shrinkToFit="1"/>
      <protection locked="0"/>
    </xf>
    <xf numFmtId="0" fontId="17" fillId="34" borderId="106" xfId="0" applyFont="1" applyFill="1" applyBorder="1" applyAlignment="1" applyProtection="1">
      <alignment horizontal="center" vertical="center" shrinkToFit="1"/>
      <protection/>
    </xf>
    <xf numFmtId="0" fontId="17" fillId="34" borderId="84" xfId="0" applyFont="1" applyFill="1" applyBorder="1" applyAlignment="1" applyProtection="1">
      <alignment horizontal="center" vertical="center" shrinkToFit="1"/>
      <protection/>
    </xf>
    <xf numFmtId="0" fontId="17" fillId="34" borderId="104" xfId="0" applyFont="1" applyFill="1" applyBorder="1" applyAlignment="1" applyProtection="1">
      <alignment horizontal="center" vertical="center" shrinkToFit="1"/>
      <protection/>
    </xf>
    <xf numFmtId="0" fontId="201" fillId="34" borderId="49" xfId="0" applyFont="1" applyFill="1" applyBorder="1" applyAlignment="1" applyProtection="1">
      <alignment horizontal="center" vertical="center" wrapText="1"/>
      <protection/>
    </xf>
    <xf numFmtId="0" fontId="202" fillId="34" borderId="82" xfId="0" applyFont="1" applyFill="1" applyBorder="1" applyAlignment="1" applyProtection="1">
      <alignment horizontal="center" vertical="center"/>
      <protection/>
    </xf>
    <xf numFmtId="0" fontId="203" fillId="35" borderId="85" xfId="0" applyFont="1" applyFill="1" applyBorder="1" applyAlignment="1" applyProtection="1">
      <alignment horizontal="center" vertical="center" shrinkToFit="1"/>
      <protection locked="0"/>
    </xf>
    <xf numFmtId="0" fontId="203" fillId="35" borderId="36" xfId="0" applyFont="1" applyFill="1" applyBorder="1" applyAlignment="1" applyProtection="1">
      <alignment horizontal="center" vertical="center" shrinkToFit="1"/>
      <protection locked="0"/>
    </xf>
    <xf numFmtId="0" fontId="203" fillId="35" borderId="82" xfId="0" applyFont="1" applyFill="1" applyBorder="1" applyAlignment="1" applyProtection="1">
      <alignment horizontal="center" vertical="center" shrinkToFit="1"/>
      <protection locked="0"/>
    </xf>
    <xf numFmtId="0" fontId="33" fillId="0" borderId="107" xfId="0" applyFont="1" applyFill="1" applyBorder="1" applyAlignment="1" applyProtection="1">
      <alignment horizontal="left"/>
      <protection/>
    </xf>
    <xf numFmtId="0" fontId="4" fillId="34" borderId="36" xfId="0" applyFont="1" applyFill="1" applyBorder="1" applyAlignment="1" applyProtection="1">
      <alignment horizontal="left" vertical="center" wrapText="1"/>
      <protection/>
    </xf>
    <xf numFmtId="0" fontId="87" fillId="0" borderId="108" xfId="0" applyFont="1" applyFill="1" applyBorder="1" applyAlignment="1" applyProtection="1">
      <alignment horizontal="left" vertical="center" wrapText="1"/>
      <protection/>
    </xf>
    <xf numFmtId="0" fontId="87" fillId="0" borderId="109" xfId="0" applyFont="1" applyFill="1" applyBorder="1" applyAlignment="1" applyProtection="1">
      <alignment horizontal="left" vertical="center" wrapText="1"/>
      <protection/>
    </xf>
    <xf numFmtId="0" fontId="87" fillId="0" borderId="110" xfId="0" applyFont="1" applyFill="1" applyBorder="1" applyAlignment="1" applyProtection="1">
      <alignment horizontal="left" vertical="center" wrapText="1"/>
      <protection/>
    </xf>
    <xf numFmtId="0" fontId="87" fillId="0" borderId="16" xfId="0" applyFont="1" applyFill="1" applyBorder="1" applyAlignment="1" applyProtection="1">
      <alignment horizontal="left" vertical="center" wrapText="1"/>
      <protection/>
    </xf>
    <xf numFmtId="0" fontId="87" fillId="0" borderId="111" xfId="0" applyFont="1" applyFill="1" applyBorder="1" applyAlignment="1" applyProtection="1">
      <alignment horizontal="left" vertical="center" wrapText="1"/>
      <protection/>
    </xf>
    <xf numFmtId="0" fontId="87" fillId="0" borderId="112" xfId="0" applyFont="1" applyFill="1" applyBorder="1" applyAlignment="1" applyProtection="1">
      <alignment horizontal="left" vertical="center" wrapText="1"/>
      <protection/>
    </xf>
    <xf numFmtId="0" fontId="204" fillId="0" borderId="0" xfId="0" applyFont="1" applyFill="1" applyBorder="1" applyAlignment="1" applyProtection="1">
      <alignment horizontal="left" vertical="top" wrapText="1" shrinkToFit="1"/>
      <protection/>
    </xf>
    <xf numFmtId="0" fontId="205" fillId="0" borderId="0" xfId="0" applyFont="1" applyFill="1" applyBorder="1" applyAlignment="1" applyProtection="1">
      <alignment horizontal="left" wrapText="1"/>
      <protection/>
    </xf>
    <xf numFmtId="0" fontId="206" fillId="0" borderId="109" xfId="0" applyFont="1" applyFill="1" applyBorder="1" applyAlignment="1" applyProtection="1">
      <alignment horizontal="center" vertical="center"/>
      <protection/>
    </xf>
    <xf numFmtId="0" fontId="206" fillId="0" borderId="113" xfId="0" applyFont="1" applyFill="1" applyBorder="1" applyAlignment="1" applyProtection="1">
      <alignment horizontal="center" vertical="center"/>
      <protection/>
    </xf>
    <xf numFmtId="0" fontId="206" fillId="0" borderId="16" xfId="0" applyFont="1" applyFill="1" applyBorder="1" applyAlignment="1" applyProtection="1">
      <alignment horizontal="center" vertical="center"/>
      <protection/>
    </xf>
    <xf numFmtId="0" fontId="206" fillId="0" borderId="53" xfId="0" applyFont="1" applyFill="1" applyBorder="1" applyAlignment="1" applyProtection="1">
      <alignment horizontal="center" vertical="center"/>
      <protection/>
    </xf>
    <xf numFmtId="0" fontId="206" fillId="0" borderId="112" xfId="0" applyFont="1" applyFill="1" applyBorder="1" applyAlignment="1" applyProtection="1">
      <alignment horizontal="center" vertical="center"/>
      <protection/>
    </xf>
    <xf numFmtId="0" fontId="206" fillId="0" borderId="114" xfId="0" applyFont="1" applyFill="1" applyBorder="1" applyAlignment="1" applyProtection="1">
      <alignment horizontal="center" vertical="center"/>
      <protection/>
    </xf>
    <xf numFmtId="0" fontId="2" fillId="0" borderId="0" xfId="0" applyFont="1" applyFill="1" applyBorder="1" applyAlignment="1" applyProtection="1">
      <alignment horizontal="right" vertical="center"/>
      <protection/>
    </xf>
    <xf numFmtId="0" fontId="2" fillId="0" borderId="17" xfId="0" applyFont="1" applyFill="1" applyBorder="1" applyAlignment="1" applyProtection="1">
      <alignment horizontal="right" vertical="center"/>
      <protection/>
    </xf>
    <xf numFmtId="0" fontId="4" fillId="34" borderId="24" xfId="0" applyFont="1" applyFill="1" applyBorder="1" applyAlignment="1" applyProtection="1">
      <alignment horizontal="left" vertical="center" wrapText="1"/>
      <protection/>
    </xf>
    <xf numFmtId="0" fontId="33" fillId="0" borderId="0" xfId="0" applyFont="1" applyFill="1" applyBorder="1" applyAlignment="1" applyProtection="1">
      <alignment horizontal="left" vertical="center" wrapText="1"/>
      <protection/>
    </xf>
    <xf numFmtId="0" fontId="33" fillId="0" borderId="0" xfId="0" applyFont="1" applyAlignment="1" applyProtection="1">
      <alignment vertical="center"/>
      <protection/>
    </xf>
    <xf numFmtId="0" fontId="33" fillId="0" borderId="29" xfId="0" applyFont="1" applyBorder="1" applyAlignment="1" applyProtection="1">
      <alignment vertical="center"/>
      <protection/>
    </xf>
    <xf numFmtId="0" fontId="33" fillId="0" borderId="0" xfId="0" applyFont="1" applyFill="1" applyBorder="1" applyAlignment="1" applyProtection="1">
      <alignment horizontal="left"/>
      <protection/>
    </xf>
    <xf numFmtId="0" fontId="207" fillId="0" borderId="23" xfId="0" applyFont="1" applyFill="1" applyBorder="1" applyAlignment="1" applyProtection="1">
      <alignment horizontal="left" vertical="top" wrapText="1" shrinkToFit="1"/>
      <protection/>
    </xf>
    <xf numFmtId="0" fontId="208" fillId="0" borderId="115" xfId="0" applyFont="1" applyFill="1" applyBorder="1" applyAlignment="1" applyProtection="1">
      <alignment horizontal="center" vertical="center"/>
      <protection/>
    </xf>
    <xf numFmtId="0" fontId="24" fillId="0" borderId="115" xfId="0" applyFont="1" applyFill="1" applyBorder="1" applyAlignment="1" applyProtection="1">
      <alignment horizontal="left" vertical="center" wrapText="1"/>
      <protection/>
    </xf>
    <xf numFmtId="0" fontId="24" fillId="0" borderId="39" xfId="0" applyFont="1" applyFill="1" applyBorder="1" applyAlignment="1" applyProtection="1">
      <alignment horizontal="left" vertical="center" wrapText="1"/>
      <protection/>
    </xf>
    <xf numFmtId="0" fontId="42" fillId="0" borderId="0" xfId="0" applyFont="1" applyFill="1" applyBorder="1" applyAlignment="1" applyProtection="1">
      <alignment horizontal="left" vertical="top" wrapText="1"/>
      <protection/>
    </xf>
    <xf numFmtId="0" fontId="45" fillId="0" borderId="0" xfId="0" applyFont="1" applyFill="1" applyBorder="1" applyAlignment="1" applyProtection="1">
      <alignment horizontal="left" vertical="top"/>
      <protection/>
    </xf>
    <xf numFmtId="0" fontId="54" fillId="0" borderId="0" xfId="0" applyFont="1" applyFill="1" applyBorder="1" applyAlignment="1" applyProtection="1">
      <alignment horizontal="left" vertical="center" shrinkToFit="1"/>
      <protection/>
    </xf>
    <xf numFmtId="0" fontId="203" fillId="35" borderId="104" xfId="0" applyFont="1" applyFill="1" applyBorder="1" applyAlignment="1" applyProtection="1">
      <alignment horizontal="center" vertical="center" shrinkToFit="1"/>
      <protection locked="0"/>
    </xf>
    <xf numFmtId="0" fontId="203" fillId="35" borderId="105" xfId="0" applyFont="1" applyFill="1" applyBorder="1" applyAlignment="1" applyProtection="1">
      <alignment horizontal="center" vertical="center" shrinkToFit="1"/>
      <protection locked="0"/>
    </xf>
    <xf numFmtId="0" fontId="33" fillId="0" borderId="0" xfId="0" applyFont="1" applyFill="1" applyBorder="1" applyAlignment="1" applyProtection="1">
      <alignment horizontal="left" wrapText="1"/>
      <protection/>
    </xf>
    <xf numFmtId="0" fontId="33" fillId="0" borderId="29" xfId="0" applyFont="1" applyFill="1" applyBorder="1" applyAlignment="1" applyProtection="1">
      <alignment horizontal="left"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76" fillId="35" borderId="116" xfId="0" applyFont="1" applyFill="1" applyBorder="1" applyAlignment="1" applyProtection="1">
      <alignment horizontal="left" vertical="top" wrapText="1"/>
      <protection locked="0"/>
    </xf>
    <xf numFmtId="0" fontId="76" fillId="35" borderId="117" xfId="0" applyFont="1" applyFill="1" applyBorder="1" applyAlignment="1" applyProtection="1">
      <alignment horizontal="left" vertical="top" wrapText="1"/>
      <protection locked="0"/>
    </xf>
    <xf numFmtId="0" fontId="76" fillId="35" borderId="118" xfId="0" applyFont="1" applyFill="1" applyBorder="1" applyAlignment="1" applyProtection="1">
      <alignment horizontal="left" vertical="top" wrapText="1"/>
      <protection locked="0"/>
    </xf>
    <xf numFmtId="0" fontId="76" fillId="35" borderId="35" xfId="0" applyFont="1" applyFill="1" applyBorder="1" applyAlignment="1" applyProtection="1">
      <alignment horizontal="left" vertical="top" wrapText="1"/>
      <protection locked="0"/>
    </xf>
    <xf numFmtId="0" fontId="76" fillId="35" borderId="0" xfId="0" applyFont="1" applyFill="1" applyBorder="1" applyAlignment="1" applyProtection="1">
      <alignment horizontal="left" vertical="top" wrapText="1"/>
      <protection locked="0"/>
    </xf>
    <xf numFmtId="0" fontId="76" fillId="35" borderId="17" xfId="0" applyFont="1" applyFill="1" applyBorder="1" applyAlignment="1" applyProtection="1">
      <alignment horizontal="left" vertical="top" wrapText="1"/>
      <protection locked="0"/>
    </xf>
    <xf numFmtId="0" fontId="76" fillId="35" borderId="119" xfId="0" applyFont="1" applyFill="1" applyBorder="1" applyAlignment="1" applyProtection="1">
      <alignment horizontal="left" vertical="top" wrapText="1"/>
      <protection locked="0"/>
    </xf>
    <xf numFmtId="0" fontId="76" fillId="35" borderId="70" xfId="0" applyFont="1" applyFill="1" applyBorder="1" applyAlignment="1" applyProtection="1">
      <alignment horizontal="left" vertical="top" wrapText="1"/>
      <protection locked="0"/>
    </xf>
    <xf numFmtId="0" fontId="76" fillId="35" borderId="12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center" shrinkToFit="1"/>
      <protection/>
    </xf>
    <xf numFmtId="0" fontId="209" fillId="0" borderId="115"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theme="0"/>
      </font>
    </dxf>
    <dxf>
      <font>
        <color theme="0"/>
      </font>
    </dxf>
    <dxf>
      <fill>
        <patternFill patternType="lightUp"/>
      </fill>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kouiki321.jp/procedure/fukushi/pro_siteikyotaku/07.html"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6699"/>
  </sheetPr>
  <dimension ref="A1:W135"/>
  <sheetViews>
    <sheetView showGridLines="0" view="pageBreakPreview" zoomScaleSheetLayoutView="100" zoomScalePageLayoutView="0" workbookViewId="0" topLeftCell="A1">
      <selection activeCell="B3" sqref="B3:F3"/>
    </sheetView>
  </sheetViews>
  <sheetFormatPr defaultColWidth="9.00390625" defaultRowHeight="13.5"/>
  <cols>
    <col min="1" max="1" width="1.12109375" style="45" customWidth="1"/>
    <col min="2" max="2" width="4.375" style="45" customWidth="1"/>
    <col min="3" max="3" width="2.875" style="45" customWidth="1"/>
    <col min="4" max="4" width="5.625" style="45" customWidth="1"/>
    <col min="5" max="5" width="3.25390625" style="45" customWidth="1"/>
    <col min="6" max="8" width="5.375" style="45" customWidth="1"/>
    <col min="9" max="10" width="4.75390625" style="45" customWidth="1"/>
    <col min="11" max="16" width="6.125" style="45" customWidth="1"/>
    <col min="17" max="17" width="6.375" style="45" customWidth="1"/>
    <col min="18" max="18" width="3.375" style="45" customWidth="1"/>
    <col min="19" max="19" width="1.12109375" style="45" customWidth="1"/>
    <col min="20" max="20" width="3.00390625" style="2" customWidth="1"/>
    <col min="21" max="21" width="35.625" style="78" customWidth="1"/>
    <col min="22" max="22" width="17.375" style="77" customWidth="1"/>
    <col min="23" max="23" width="20.75390625" style="2" customWidth="1"/>
    <col min="24" max="28" width="7.375" style="45" customWidth="1"/>
    <col min="29" max="16384" width="9.00390625" style="45" customWidth="1"/>
  </cols>
  <sheetData>
    <row r="1" spans="1:21" ht="23.25" customHeight="1">
      <c r="A1" s="42"/>
      <c r="B1" s="256" t="s">
        <v>34</v>
      </c>
      <c r="C1" s="256"/>
      <c r="D1" s="256"/>
      <c r="E1" s="256"/>
      <c r="F1" s="256"/>
      <c r="G1" s="256"/>
      <c r="H1" s="256"/>
      <c r="I1" s="256"/>
      <c r="J1" s="256"/>
      <c r="K1" s="256"/>
      <c r="L1" s="256"/>
      <c r="M1" s="256"/>
      <c r="N1" s="256"/>
      <c r="O1" s="256"/>
      <c r="P1" s="256"/>
      <c r="Q1" s="256"/>
      <c r="R1" s="256"/>
      <c r="S1" s="13"/>
      <c r="U1" s="76"/>
    </row>
    <row r="2" spans="1:19" ht="18.75" customHeight="1">
      <c r="A2" s="42"/>
      <c r="B2" s="35"/>
      <c r="C2" s="35"/>
      <c r="D2" s="35"/>
      <c r="E2" s="35"/>
      <c r="F2" s="35"/>
      <c r="G2" s="35"/>
      <c r="H2" s="35"/>
      <c r="I2" s="35"/>
      <c r="J2" s="35"/>
      <c r="K2" s="35"/>
      <c r="L2" s="35"/>
      <c r="M2" s="95"/>
      <c r="N2" s="35" t="s">
        <v>1</v>
      </c>
      <c r="O2" s="95"/>
      <c r="P2" s="35" t="s">
        <v>2</v>
      </c>
      <c r="Q2" s="95"/>
      <c r="R2" s="36" t="s">
        <v>3</v>
      </c>
      <c r="S2" s="35"/>
    </row>
    <row r="3" spans="1:21" ht="18.75" customHeight="1">
      <c r="A3" s="42"/>
      <c r="B3" s="242"/>
      <c r="C3" s="242"/>
      <c r="D3" s="242"/>
      <c r="E3" s="242"/>
      <c r="F3" s="242"/>
      <c r="G3" s="46" t="s">
        <v>5</v>
      </c>
      <c r="H3" s="46"/>
      <c r="I3" s="46"/>
      <c r="J3" s="46"/>
      <c r="K3" s="46"/>
      <c r="L3" s="46"/>
      <c r="M3" s="46"/>
      <c r="N3" s="46"/>
      <c r="O3" s="35"/>
      <c r="P3" s="35"/>
      <c r="Q3" s="35"/>
      <c r="R3" s="35"/>
      <c r="S3" s="13"/>
      <c r="U3" s="111"/>
    </row>
    <row r="4" spans="1:21" ht="12" customHeight="1">
      <c r="A4" s="42"/>
      <c r="B4" s="35"/>
      <c r="C4" s="35"/>
      <c r="D4" s="35"/>
      <c r="E4" s="35"/>
      <c r="F4" s="35"/>
      <c r="G4" s="35"/>
      <c r="H4" s="35"/>
      <c r="I4" s="35"/>
      <c r="J4" s="35"/>
      <c r="K4" s="35"/>
      <c r="L4" s="35"/>
      <c r="M4" s="35"/>
      <c r="N4" s="35"/>
      <c r="O4" s="35"/>
      <c r="P4" s="35"/>
      <c r="Q4" s="35"/>
      <c r="R4" s="35"/>
      <c r="S4" s="13"/>
      <c r="U4" s="76"/>
    </row>
    <row r="5" spans="1:19" ht="24" customHeight="1">
      <c r="A5" s="42"/>
      <c r="B5" s="237" t="s">
        <v>18</v>
      </c>
      <c r="C5" s="238"/>
      <c r="D5" s="238"/>
      <c r="E5" s="238"/>
      <c r="F5" s="243"/>
      <c r="G5" s="244"/>
      <c r="H5" s="244"/>
      <c r="I5" s="244"/>
      <c r="J5" s="244"/>
      <c r="K5" s="244"/>
      <c r="L5" s="244"/>
      <c r="M5" s="244"/>
      <c r="N5" s="244"/>
      <c r="O5" s="244"/>
      <c r="P5" s="244"/>
      <c r="Q5" s="244"/>
      <c r="R5" s="245"/>
      <c r="S5" s="13"/>
    </row>
    <row r="6" spans="1:21" ht="24" customHeight="1">
      <c r="A6" s="42"/>
      <c r="B6" s="249" t="s">
        <v>17</v>
      </c>
      <c r="C6" s="250"/>
      <c r="D6" s="250"/>
      <c r="E6" s="250"/>
      <c r="F6" s="253"/>
      <c r="G6" s="254"/>
      <c r="H6" s="254"/>
      <c r="I6" s="254"/>
      <c r="J6" s="254"/>
      <c r="K6" s="254"/>
      <c r="L6" s="254"/>
      <c r="M6" s="254"/>
      <c r="N6" s="254"/>
      <c r="O6" s="254"/>
      <c r="P6" s="254"/>
      <c r="Q6" s="251"/>
      <c r="R6" s="252"/>
      <c r="S6" s="13"/>
      <c r="U6" s="76" t="s">
        <v>127</v>
      </c>
    </row>
    <row r="7" spans="1:21" ht="24" customHeight="1">
      <c r="A7" s="42"/>
      <c r="B7" s="229" t="s">
        <v>21</v>
      </c>
      <c r="C7" s="230"/>
      <c r="D7" s="230"/>
      <c r="E7" s="230"/>
      <c r="F7" s="246" t="s">
        <v>120</v>
      </c>
      <c r="G7" s="247"/>
      <c r="H7" s="247"/>
      <c r="I7" s="247"/>
      <c r="J7" s="247"/>
      <c r="K7" s="247"/>
      <c r="L7" s="247"/>
      <c r="M7" s="247"/>
      <c r="N7" s="247"/>
      <c r="O7" s="247"/>
      <c r="P7" s="247"/>
      <c r="Q7" s="247"/>
      <c r="R7" s="248"/>
      <c r="S7" s="13"/>
      <c r="U7" s="76"/>
    </row>
    <row r="8" spans="1:21" ht="24" customHeight="1">
      <c r="A8" s="42"/>
      <c r="B8" s="229" t="s">
        <v>19</v>
      </c>
      <c r="C8" s="230"/>
      <c r="D8" s="230"/>
      <c r="E8" s="230"/>
      <c r="F8" s="232"/>
      <c r="G8" s="233"/>
      <c r="H8" s="233"/>
      <c r="I8" s="233"/>
      <c r="J8" s="233"/>
      <c r="K8" s="233"/>
      <c r="L8" s="233"/>
      <c r="M8" s="233"/>
      <c r="N8" s="233"/>
      <c r="O8" s="233"/>
      <c r="P8" s="233"/>
      <c r="Q8" s="233"/>
      <c r="R8" s="234"/>
      <c r="S8" s="13"/>
      <c r="U8" s="76"/>
    </row>
    <row r="9" spans="1:19" ht="24" customHeight="1">
      <c r="A9" s="42"/>
      <c r="B9" s="229" t="s">
        <v>20</v>
      </c>
      <c r="C9" s="230"/>
      <c r="D9" s="230"/>
      <c r="E9" s="231"/>
      <c r="F9" s="232"/>
      <c r="G9" s="233"/>
      <c r="H9" s="233"/>
      <c r="I9" s="233"/>
      <c r="J9" s="234"/>
      <c r="K9" s="235" t="s">
        <v>8</v>
      </c>
      <c r="L9" s="236"/>
      <c r="M9" s="264"/>
      <c r="N9" s="265"/>
      <c r="O9" s="265"/>
      <c r="P9" s="265"/>
      <c r="Q9" s="265"/>
      <c r="R9" s="266"/>
      <c r="S9" s="13"/>
    </row>
    <row r="10" spans="1:21" ht="8.25" customHeight="1">
      <c r="A10" s="13"/>
      <c r="B10" s="25"/>
      <c r="C10" s="25"/>
      <c r="D10" s="25"/>
      <c r="E10" s="25"/>
      <c r="F10" s="25"/>
      <c r="G10" s="25"/>
      <c r="H10" s="25"/>
      <c r="I10" s="25"/>
      <c r="J10" s="25"/>
      <c r="K10" s="25"/>
      <c r="L10" s="25"/>
      <c r="M10" s="25"/>
      <c r="N10" s="25"/>
      <c r="O10" s="25"/>
      <c r="P10" s="25"/>
      <c r="Q10" s="25"/>
      <c r="R10" s="25"/>
      <c r="S10" s="13"/>
      <c r="U10" s="76"/>
    </row>
    <row r="11" spans="1:19" ht="2.25" customHeight="1">
      <c r="A11" s="13"/>
      <c r="B11" s="28"/>
      <c r="C11" s="29"/>
      <c r="D11" s="29"/>
      <c r="E11" s="29"/>
      <c r="F11" s="29"/>
      <c r="G11" s="29"/>
      <c r="H11" s="29"/>
      <c r="I11" s="29"/>
      <c r="J11" s="29"/>
      <c r="K11" s="29"/>
      <c r="L11" s="29"/>
      <c r="M11" s="29"/>
      <c r="N11" s="29"/>
      <c r="O11" s="29"/>
      <c r="P11" s="29"/>
      <c r="Q11" s="29"/>
      <c r="R11" s="47"/>
      <c r="S11" s="13"/>
    </row>
    <row r="12" spans="1:21" ht="19.5" customHeight="1">
      <c r="A12" s="13"/>
      <c r="B12" s="26" t="s">
        <v>7</v>
      </c>
      <c r="C12" s="25"/>
      <c r="D12" s="25"/>
      <c r="E12" s="257"/>
      <c r="F12" s="257"/>
      <c r="G12" s="262" t="s">
        <v>131</v>
      </c>
      <c r="H12" s="263"/>
      <c r="I12" s="258" t="s">
        <v>13</v>
      </c>
      <c r="J12" s="258"/>
      <c r="K12" s="262" t="s">
        <v>132</v>
      </c>
      <c r="L12" s="263"/>
      <c r="M12" s="25" t="s">
        <v>6</v>
      </c>
      <c r="N12" s="13"/>
      <c r="O12" s="13"/>
      <c r="P12" s="13"/>
      <c r="Q12" s="48"/>
      <c r="R12" s="49"/>
      <c r="S12" s="13"/>
      <c r="U12" s="202"/>
    </row>
    <row r="13" spans="1:21" ht="1.5" customHeight="1">
      <c r="A13" s="13"/>
      <c r="B13" s="50"/>
      <c r="C13" s="32"/>
      <c r="D13" s="32"/>
      <c r="E13" s="51"/>
      <c r="F13" s="51"/>
      <c r="G13" s="32"/>
      <c r="H13" s="32"/>
      <c r="I13" s="32"/>
      <c r="J13" s="32"/>
      <c r="K13" s="52"/>
      <c r="L13" s="52"/>
      <c r="M13" s="52"/>
      <c r="N13" s="52"/>
      <c r="O13" s="52"/>
      <c r="P13" s="52"/>
      <c r="Q13" s="52"/>
      <c r="R13" s="53"/>
      <c r="S13" s="13"/>
      <c r="U13" s="202"/>
    </row>
    <row r="14" spans="1:19" ht="12" customHeight="1">
      <c r="A14" s="13"/>
      <c r="B14" s="13"/>
      <c r="C14" s="13"/>
      <c r="D14" s="13"/>
      <c r="E14" s="13"/>
      <c r="F14" s="13"/>
      <c r="G14" s="13"/>
      <c r="H14" s="13"/>
      <c r="I14" s="13"/>
      <c r="J14" s="13"/>
      <c r="K14" s="13"/>
      <c r="L14" s="13"/>
      <c r="M14" s="13"/>
      <c r="N14" s="13"/>
      <c r="O14" s="13"/>
      <c r="P14" s="13"/>
      <c r="Q14" s="13"/>
      <c r="R14" s="13"/>
      <c r="S14" s="13"/>
    </row>
    <row r="15" spans="1:22" ht="11.25" customHeight="1">
      <c r="A15" s="13"/>
      <c r="B15" s="259" t="s">
        <v>0</v>
      </c>
      <c r="C15" s="156" t="s">
        <v>35</v>
      </c>
      <c r="D15" s="157"/>
      <c r="E15" s="157"/>
      <c r="F15" s="157"/>
      <c r="G15" s="157"/>
      <c r="H15" s="157"/>
      <c r="I15" s="157"/>
      <c r="J15" s="158"/>
      <c r="K15" s="3" t="str">
        <f>IF($K$12="前期","３月","９月")</f>
        <v>９月</v>
      </c>
      <c r="L15" s="3" t="str">
        <f>IF($K$12="前期","４月","10月")</f>
        <v>10月</v>
      </c>
      <c r="M15" s="3" t="str">
        <f>IF($K$12="前期","５月","11月")</f>
        <v>11月</v>
      </c>
      <c r="N15" s="3" t="str">
        <f>IF($K$12="前期","６月","12月")</f>
        <v>12月</v>
      </c>
      <c r="O15" s="3" t="str">
        <f>IF($K$12="前期","７月","１月")</f>
        <v>１月</v>
      </c>
      <c r="P15" s="4" t="str">
        <f>IF($K$12="前期","８月","２月")</f>
        <v>２月</v>
      </c>
      <c r="Q15" s="161" t="s">
        <v>14</v>
      </c>
      <c r="R15" s="162"/>
      <c r="S15" s="13"/>
      <c r="U15" s="255" t="s">
        <v>9</v>
      </c>
      <c r="V15" s="255"/>
    </row>
    <row r="16" spans="1:22" ht="24.75" customHeight="1">
      <c r="A16" s="13"/>
      <c r="B16" s="260"/>
      <c r="C16" s="159"/>
      <c r="D16" s="160"/>
      <c r="E16" s="160"/>
      <c r="F16" s="160"/>
      <c r="G16" s="160"/>
      <c r="H16" s="160"/>
      <c r="I16" s="160"/>
      <c r="J16" s="160"/>
      <c r="K16" s="74"/>
      <c r="L16" s="74"/>
      <c r="M16" s="74"/>
      <c r="N16" s="74"/>
      <c r="O16" s="74"/>
      <c r="P16" s="75"/>
      <c r="Q16" s="138">
        <f>IF(SUM(K16:P16)=0,"",SUM(K16:P16))</f>
      </c>
      <c r="R16" s="139"/>
      <c r="S16" s="13"/>
      <c r="U16" s="255"/>
      <c r="V16" s="255"/>
    </row>
    <row r="17" spans="1:22" ht="27" customHeight="1">
      <c r="A17" s="13"/>
      <c r="B17" s="260"/>
      <c r="C17" s="136" t="s">
        <v>36</v>
      </c>
      <c r="D17" s="137"/>
      <c r="E17" s="137"/>
      <c r="F17" s="137"/>
      <c r="G17" s="137"/>
      <c r="H17" s="137"/>
      <c r="I17" s="137"/>
      <c r="J17" s="137"/>
      <c r="K17" s="74"/>
      <c r="L17" s="74"/>
      <c r="M17" s="74"/>
      <c r="N17" s="74"/>
      <c r="O17" s="74"/>
      <c r="P17" s="75"/>
      <c r="Q17" s="138">
        <f>IF(SUM(K17:P17)=0,"",SUM(K17:P17))</f>
      </c>
      <c r="R17" s="139"/>
      <c r="S17" s="13"/>
      <c r="U17" s="255"/>
      <c r="V17" s="255"/>
    </row>
    <row r="18" spans="1:19" ht="3.75" customHeight="1" thickBot="1">
      <c r="A18" s="13"/>
      <c r="B18" s="260"/>
      <c r="C18" s="28"/>
      <c r="D18" s="29"/>
      <c r="E18" s="29"/>
      <c r="F18" s="29"/>
      <c r="G18" s="29"/>
      <c r="H18" s="29"/>
      <c r="I18" s="29"/>
      <c r="J18" s="29"/>
      <c r="K18" s="29"/>
      <c r="L18" s="29"/>
      <c r="M18" s="29"/>
      <c r="N18" s="29"/>
      <c r="O18" s="29"/>
      <c r="P18" s="30"/>
      <c r="Q18" s="54"/>
      <c r="R18" s="55"/>
      <c r="S18" s="13"/>
    </row>
    <row r="19" spans="1:22" ht="24.75" customHeight="1" thickBot="1">
      <c r="A19" s="13"/>
      <c r="B19" s="260"/>
      <c r="C19" s="27" t="s">
        <v>31</v>
      </c>
      <c r="D19" s="25"/>
      <c r="E19" s="25"/>
      <c r="F19" s="25"/>
      <c r="G19" s="25"/>
      <c r="H19" s="25"/>
      <c r="I19" s="25"/>
      <c r="J19" s="25"/>
      <c r="K19" s="25"/>
      <c r="L19" s="25"/>
      <c r="M19" s="31"/>
      <c r="N19" s="13"/>
      <c r="O19" s="13"/>
      <c r="P19" s="31"/>
      <c r="Q19" s="140">
        <f>_xlfn.IFERROR(ROUNDUP(Q17/Q16,3),"")</f>
      </c>
      <c r="R19" s="195"/>
      <c r="S19" s="13"/>
      <c r="U19" s="212" t="s">
        <v>10</v>
      </c>
      <c r="V19" s="212"/>
    </row>
    <row r="20" spans="1:19" ht="3.75" customHeight="1">
      <c r="A20" s="13"/>
      <c r="B20" s="260"/>
      <c r="C20" s="32"/>
      <c r="D20" s="33"/>
      <c r="E20" s="34"/>
      <c r="F20" s="34"/>
      <c r="G20" s="34"/>
      <c r="H20" s="34"/>
      <c r="I20" s="34"/>
      <c r="J20" s="34"/>
      <c r="K20" s="34"/>
      <c r="L20" s="34"/>
      <c r="M20" s="34"/>
      <c r="N20" s="34"/>
      <c r="O20" s="34"/>
      <c r="P20" s="34"/>
      <c r="Q20" s="34"/>
      <c r="R20" s="56"/>
      <c r="S20" s="13"/>
    </row>
    <row r="21" spans="1:19" ht="23.25" customHeight="1">
      <c r="A21" s="13"/>
      <c r="B21" s="260"/>
      <c r="C21" s="142" t="s">
        <v>46</v>
      </c>
      <c r="D21" s="143"/>
      <c r="E21" s="144"/>
      <c r="F21" s="148" t="s">
        <v>4</v>
      </c>
      <c r="G21" s="148"/>
      <c r="H21" s="149"/>
      <c r="I21" s="149"/>
      <c r="J21" s="149"/>
      <c r="K21" s="149"/>
      <c r="L21" s="149"/>
      <c r="M21" s="149"/>
      <c r="N21" s="149"/>
      <c r="O21" s="149"/>
      <c r="P21" s="149"/>
      <c r="Q21" s="149"/>
      <c r="R21" s="150"/>
      <c r="S21" s="13"/>
    </row>
    <row r="22" spans="1:22" ht="23.25" customHeight="1">
      <c r="A22" s="13"/>
      <c r="B22" s="260"/>
      <c r="C22" s="145"/>
      <c r="D22" s="146"/>
      <c r="E22" s="147"/>
      <c r="F22" s="151" t="s">
        <v>16</v>
      </c>
      <c r="G22" s="151"/>
      <c r="H22" s="152"/>
      <c r="I22" s="152"/>
      <c r="J22" s="152"/>
      <c r="K22" s="152"/>
      <c r="L22" s="152"/>
      <c r="M22" s="152"/>
      <c r="N22" s="152"/>
      <c r="O22" s="152"/>
      <c r="P22" s="152"/>
      <c r="Q22" s="152"/>
      <c r="R22" s="153"/>
      <c r="S22" s="13"/>
      <c r="U22" s="189" t="s">
        <v>92</v>
      </c>
      <c r="V22" s="189"/>
    </row>
    <row r="23" spans="1:22" ht="21" customHeight="1">
      <c r="A23" s="13"/>
      <c r="B23" s="260"/>
      <c r="C23" s="163" t="s">
        <v>71</v>
      </c>
      <c r="D23" s="164"/>
      <c r="E23" s="123" t="s">
        <v>53</v>
      </c>
      <c r="F23" s="124"/>
      <c r="G23" s="124"/>
      <c r="H23" s="124"/>
      <c r="I23" s="125"/>
      <c r="J23" s="126"/>
      <c r="K23" s="127"/>
      <c r="L23" s="127"/>
      <c r="M23" s="127"/>
      <c r="N23" s="127"/>
      <c r="O23" s="127"/>
      <c r="P23" s="127"/>
      <c r="Q23" s="127"/>
      <c r="R23" s="128"/>
      <c r="S23" s="13"/>
      <c r="T23" s="79"/>
      <c r="U23" s="189"/>
      <c r="V23" s="189"/>
    </row>
    <row r="24" spans="1:22" ht="21" customHeight="1">
      <c r="A24" s="13"/>
      <c r="B24" s="260"/>
      <c r="C24" s="165"/>
      <c r="D24" s="164"/>
      <c r="E24" s="123" t="s">
        <v>54</v>
      </c>
      <c r="F24" s="124"/>
      <c r="G24" s="124"/>
      <c r="H24" s="124"/>
      <c r="I24" s="125"/>
      <c r="J24" s="126"/>
      <c r="K24" s="127"/>
      <c r="L24" s="127"/>
      <c r="M24" s="127"/>
      <c r="N24" s="127"/>
      <c r="O24" s="127"/>
      <c r="P24" s="127"/>
      <c r="Q24" s="127"/>
      <c r="R24" s="128"/>
      <c r="S24" s="13"/>
      <c r="T24" s="79"/>
      <c r="U24" s="189"/>
      <c r="V24" s="189"/>
    </row>
    <row r="25" spans="1:22" ht="21" customHeight="1">
      <c r="A25" s="13"/>
      <c r="B25" s="260"/>
      <c r="C25" s="165"/>
      <c r="D25" s="164"/>
      <c r="E25" s="123" t="s">
        <v>55</v>
      </c>
      <c r="F25" s="124"/>
      <c r="G25" s="124"/>
      <c r="H25" s="124"/>
      <c r="I25" s="125"/>
      <c r="J25" s="126"/>
      <c r="K25" s="127"/>
      <c r="L25" s="127"/>
      <c r="M25" s="127"/>
      <c r="N25" s="127"/>
      <c r="O25" s="127"/>
      <c r="P25" s="127"/>
      <c r="Q25" s="127"/>
      <c r="R25" s="128"/>
      <c r="S25" s="13"/>
      <c r="T25" s="79"/>
      <c r="U25" s="189"/>
      <c r="V25" s="189"/>
    </row>
    <row r="26" spans="1:22" ht="21" customHeight="1">
      <c r="A26" s="13"/>
      <c r="B26" s="260"/>
      <c r="C26" s="166"/>
      <c r="D26" s="167"/>
      <c r="E26" s="129" t="s">
        <v>56</v>
      </c>
      <c r="F26" s="130"/>
      <c r="G26" s="130"/>
      <c r="H26" s="130"/>
      <c r="I26" s="131"/>
      <c r="J26" s="132"/>
      <c r="K26" s="133"/>
      <c r="L26" s="133"/>
      <c r="M26" s="133"/>
      <c r="N26" s="133"/>
      <c r="O26" s="133"/>
      <c r="P26" s="133"/>
      <c r="Q26" s="133"/>
      <c r="R26" s="134"/>
      <c r="S26" s="13"/>
      <c r="T26" s="79"/>
      <c r="U26" s="189"/>
      <c r="V26" s="189"/>
    </row>
    <row r="27" spans="1:22" ht="3.75" customHeight="1" thickBot="1">
      <c r="A27" s="13"/>
      <c r="B27" s="260"/>
      <c r="C27" s="27"/>
      <c r="D27" s="25"/>
      <c r="E27" s="25"/>
      <c r="F27" s="25"/>
      <c r="G27" s="25"/>
      <c r="H27" s="25"/>
      <c r="I27" s="25"/>
      <c r="J27" s="25"/>
      <c r="K27" s="25"/>
      <c r="L27" s="25"/>
      <c r="M27" s="25"/>
      <c r="N27" s="25"/>
      <c r="O27" s="25"/>
      <c r="P27" s="57"/>
      <c r="Q27" s="54"/>
      <c r="R27" s="55"/>
      <c r="S27" s="13"/>
      <c r="V27" s="78"/>
    </row>
    <row r="28" spans="1:22" ht="19.5" customHeight="1" thickBot="1">
      <c r="A28" s="13"/>
      <c r="B28" s="260"/>
      <c r="C28" s="171" t="s">
        <v>52</v>
      </c>
      <c r="D28" s="274"/>
      <c r="E28" s="274"/>
      <c r="F28" s="274"/>
      <c r="G28" s="274"/>
      <c r="H28" s="274"/>
      <c r="I28" s="274"/>
      <c r="J28" s="274"/>
      <c r="K28" s="274"/>
      <c r="L28" s="274"/>
      <c r="M28" s="274"/>
      <c r="N28" s="274"/>
      <c r="O28" s="275"/>
      <c r="P28" s="121"/>
      <c r="Q28" s="276"/>
      <c r="R28" s="55"/>
      <c r="S28" s="13"/>
      <c r="U28" s="182">
        <f>IF(OR(P28="オ",P28="カ"),"別紙【正当理由オ（又はカ）計算シート】の提出が必要となります。","")</f>
      </c>
      <c r="V28" s="182"/>
    </row>
    <row r="29" spans="1:22" ht="3.75" customHeight="1">
      <c r="A29" s="13"/>
      <c r="B29" s="261"/>
      <c r="C29" s="32"/>
      <c r="D29" s="33"/>
      <c r="E29" s="34"/>
      <c r="F29" s="34"/>
      <c r="G29" s="34"/>
      <c r="H29" s="34"/>
      <c r="I29" s="34"/>
      <c r="J29" s="34"/>
      <c r="K29" s="34"/>
      <c r="L29" s="34"/>
      <c r="M29" s="34"/>
      <c r="N29" s="34"/>
      <c r="O29" s="34"/>
      <c r="P29" s="34"/>
      <c r="Q29" s="34"/>
      <c r="R29" s="56"/>
      <c r="S29" s="13"/>
      <c r="U29" s="182"/>
      <c r="V29" s="182"/>
    </row>
    <row r="30" spans="1:22" ht="4.5" customHeight="1">
      <c r="A30" s="13"/>
      <c r="B30" s="13"/>
      <c r="C30" s="13"/>
      <c r="D30" s="13"/>
      <c r="E30" s="13"/>
      <c r="F30" s="13"/>
      <c r="G30" s="13"/>
      <c r="H30" s="13"/>
      <c r="I30" s="13"/>
      <c r="J30" s="13"/>
      <c r="K30" s="13"/>
      <c r="L30" s="13"/>
      <c r="M30" s="13"/>
      <c r="N30" s="13"/>
      <c r="O30" s="13"/>
      <c r="P30" s="13"/>
      <c r="Q30" s="13"/>
      <c r="R30" s="13"/>
      <c r="S30" s="13"/>
      <c r="U30" s="182"/>
      <c r="V30" s="182"/>
    </row>
    <row r="31" spans="1:22" ht="16.5" customHeight="1">
      <c r="A31" s="13"/>
      <c r="B31" s="190" t="s">
        <v>117</v>
      </c>
      <c r="C31" s="191"/>
      <c r="D31" s="191"/>
      <c r="E31" s="191"/>
      <c r="F31" s="191"/>
      <c r="G31" s="191"/>
      <c r="H31" s="191"/>
      <c r="I31" s="191"/>
      <c r="J31" s="191"/>
      <c r="K31" s="191"/>
      <c r="L31" s="191"/>
      <c r="M31" s="191"/>
      <c r="N31" s="191"/>
      <c r="O31" s="191"/>
      <c r="P31" s="191"/>
      <c r="Q31" s="191"/>
      <c r="R31" s="191"/>
      <c r="S31" s="13"/>
      <c r="U31" s="182"/>
      <c r="V31" s="182"/>
    </row>
    <row r="32" spans="1:22" ht="6.75" customHeight="1">
      <c r="A32" s="13"/>
      <c r="B32" s="116"/>
      <c r="C32" s="117"/>
      <c r="D32" s="117"/>
      <c r="E32" s="117"/>
      <c r="F32" s="117"/>
      <c r="G32" s="117"/>
      <c r="H32" s="117"/>
      <c r="I32" s="117"/>
      <c r="J32" s="117"/>
      <c r="K32" s="117"/>
      <c r="L32" s="117"/>
      <c r="M32" s="117"/>
      <c r="N32" s="117"/>
      <c r="O32" s="117"/>
      <c r="P32" s="117"/>
      <c r="Q32" s="113"/>
      <c r="R32" s="113"/>
      <c r="S32" s="13"/>
      <c r="U32" s="112"/>
      <c r="V32" s="112"/>
    </row>
    <row r="33" spans="1:22" ht="11.25" customHeight="1">
      <c r="A33" s="13"/>
      <c r="B33" s="239" t="s">
        <v>118</v>
      </c>
      <c r="C33" s="156" t="s">
        <v>32</v>
      </c>
      <c r="D33" s="157"/>
      <c r="E33" s="157"/>
      <c r="F33" s="157"/>
      <c r="G33" s="157"/>
      <c r="H33" s="157"/>
      <c r="I33" s="157"/>
      <c r="J33" s="158"/>
      <c r="K33" s="3" t="str">
        <f>IF($K$12="前期","３月","９月")</f>
        <v>９月</v>
      </c>
      <c r="L33" s="3" t="str">
        <f>IF($K$12="前期","４月","10月")</f>
        <v>10月</v>
      </c>
      <c r="M33" s="3" t="str">
        <f>IF($K$12="前期","５月","11月")</f>
        <v>11月</v>
      </c>
      <c r="N33" s="3" t="str">
        <f>IF($K$12="前期","６月","12月")</f>
        <v>12月</v>
      </c>
      <c r="O33" s="3" t="str">
        <f>IF($K$12="前期","７月","１月")</f>
        <v>１月</v>
      </c>
      <c r="P33" s="4" t="str">
        <f>IF($K$12="前期","８月","２月")</f>
        <v>２月</v>
      </c>
      <c r="Q33" s="161" t="s">
        <v>14</v>
      </c>
      <c r="R33" s="162"/>
      <c r="S33" s="13"/>
      <c r="U33" s="110"/>
      <c r="V33" s="110"/>
    </row>
    <row r="34" spans="1:19" ht="24.75" customHeight="1">
      <c r="A34" s="13"/>
      <c r="B34" s="240"/>
      <c r="C34" s="159"/>
      <c r="D34" s="160"/>
      <c r="E34" s="160"/>
      <c r="F34" s="160"/>
      <c r="G34" s="160"/>
      <c r="H34" s="160"/>
      <c r="I34" s="160"/>
      <c r="J34" s="160"/>
      <c r="K34" s="74"/>
      <c r="L34" s="74"/>
      <c r="M34" s="74"/>
      <c r="N34" s="74"/>
      <c r="O34" s="74"/>
      <c r="P34" s="75"/>
      <c r="Q34" s="138">
        <f>IF(SUM(K34:P34)=0,"",SUM(K34:P34))</f>
      </c>
      <c r="R34" s="139"/>
      <c r="S34" s="13"/>
    </row>
    <row r="35" spans="1:19" ht="27" customHeight="1">
      <c r="A35" s="13"/>
      <c r="B35" s="240"/>
      <c r="C35" s="136" t="s">
        <v>15</v>
      </c>
      <c r="D35" s="137"/>
      <c r="E35" s="137"/>
      <c r="F35" s="137"/>
      <c r="G35" s="137"/>
      <c r="H35" s="137"/>
      <c r="I35" s="137"/>
      <c r="J35" s="137"/>
      <c r="K35" s="74"/>
      <c r="L35" s="74"/>
      <c r="M35" s="74"/>
      <c r="N35" s="74"/>
      <c r="O35" s="74"/>
      <c r="P35" s="75"/>
      <c r="Q35" s="138">
        <f>IF(SUM(K35:P35)=0,"",SUM(K35:P35))</f>
      </c>
      <c r="R35" s="139"/>
      <c r="S35" s="13"/>
    </row>
    <row r="36" spans="1:19" ht="3.75" customHeight="1" thickBot="1">
      <c r="A36" s="13"/>
      <c r="B36" s="240"/>
      <c r="C36" s="28"/>
      <c r="D36" s="29"/>
      <c r="E36" s="29"/>
      <c r="F36" s="29"/>
      <c r="G36" s="29"/>
      <c r="H36" s="29"/>
      <c r="I36" s="29"/>
      <c r="J36" s="29"/>
      <c r="K36" s="29"/>
      <c r="L36" s="29"/>
      <c r="M36" s="29"/>
      <c r="N36" s="29"/>
      <c r="O36" s="29"/>
      <c r="P36" s="30"/>
      <c r="Q36" s="54"/>
      <c r="R36" s="55"/>
      <c r="S36" s="13"/>
    </row>
    <row r="37" spans="1:22" ht="18" customHeight="1" thickBot="1">
      <c r="A37" s="13"/>
      <c r="B37" s="240"/>
      <c r="C37" s="27" t="s">
        <v>31</v>
      </c>
      <c r="D37" s="25"/>
      <c r="E37" s="25"/>
      <c r="F37" s="25"/>
      <c r="G37" s="25"/>
      <c r="H37" s="25"/>
      <c r="I37" s="25"/>
      <c r="J37" s="25"/>
      <c r="K37" s="25"/>
      <c r="L37" s="25"/>
      <c r="M37" s="31"/>
      <c r="N37" s="13"/>
      <c r="O37" s="13"/>
      <c r="P37" s="31"/>
      <c r="Q37" s="140">
        <f>_xlfn.IFERROR(ROUNDUP(Q35/Q34,3),"")</f>
      </c>
      <c r="R37" s="195"/>
      <c r="S37" s="13"/>
      <c r="V37" s="78"/>
    </row>
    <row r="38" spans="1:19" ht="3.75" customHeight="1">
      <c r="A38" s="13"/>
      <c r="B38" s="240"/>
      <c r="C38" s="32"/>
      <c r="D38" s="33"/>
      <c r="E38" s="34"/>
      <c r="F38" s="34"/>
      <c r="G38" s="34"/>
      <c r="H38" s="34"/>
      <c r="I38" s="34"/>
      <c r="J38" s="34"/>
      <c r="K38" s="34"/>
      <c r="L38" s="34"/>
      <c r="M38" s="34"/>
      <c r="N38" s="34"/>
      <c r="O38" s="34"/>
      <c r="P38" s="34"/>
      <c r="Q38" s="34"/>
      <c r="R38" s="56"/>
      <c r="S38" s="13"/>
    </row>
    <row r="39" spans="1:22" ht="22.5" customHeight="1">
      <c r="A39" s="13"/>
      <c r="B39" s="240"/>
      <c r="C39" s="142" t="s">
        <v>46</v>
      </c>
      <c r="D39" s="143"/>
      <c r="E39" s="144"/>
      <c r="F39" s="148" t="s">
        <v>4</v>
      </c>
      <c r="G39" s="148"/>
      <c r="H39" s="149"/>
      <c r="I39" s="149"/>
      <c r="J39" s="149"/>
      <c r="K39" s="149"/>
      <c r="L39" s="149"/>
      <c r="M39" s="149"/>
      <c r="N39" s="149"/>
      <c r="O39" s="149"/>
      <c r="P39" s="149"/>
      <c r="Q39" s="149"/>
      <c r="R39" s="150"/>
      <c r="S39" s="13"/>
      <c r="U39" s="81"/>
      <c r="V39" s="81"/>
    </row>
    <row r="40" spans="1:22" ht="22.5" customHeight="1">
      <c r="A40" s="13"/>
      <c r="B40" s="240"/>
      <c r="C40" s="145"/>
      <c r="D40" s="146"/>
      <c r="E40" s="147"/>
      <c r="F40" s="151" t="s">
        <v>16</v>
      </c>
      <c r="G40" s="151"/>
      <c r="H40" s="152"/>
      <c r="I40" s="152"/>
      <c r="J40" s="152"/>
      <c r="K40" s="152"/>
      <c r="L40" s="152"/>
      <c r="M40" s="152"/>
      <c r="N40" s="152"/>
      <c r="O40" s="152"/>
      <c r="P40" s="152"/>
      <c r="Q40" s="152"/>
      <c r="R40" s="153"/>
      <c r="S40" s="13"/>
      <c r="U40" s="81"/>
      <c r="V40" s="81"/>
    </row>
    <row r="41" spans="1:23" ht="21" customHeight="1">
      <c r="A41" s="13"/>
      <c r="B41" s="240"/>
      <c r="C41" s="163" t="s">
        <v>72</v>
      </c>
      <c r="D41" s="199"/>
      <c r="E41" s="123" t="s">
        <v>53</v>
      </c>
      <c r="F41" s="124"/>
      <c r="G41" s="124"/>
      <c r="H41" s="124"/>
      <c r="I41" s="125"/>
      <c r="J41" s="126"/>
      <c r="K41" s="127"/>
      <c r="L41" s="127"/>
      <c r="M41" s="127"/>
      <c r="N41" s="127"/>
      <c r="O41" s="127"/>
      <c r="P41" s="127"/>
      <c r="Q41" s="127"/>
      <c r="R41" s="128"/>
      <c r="S41" s="13"/>
      <c r="T41" s="79"/>
      <c r="U41" s="192"/>
      <c r="V41" s="192"/>
      <c r="W41" s="192"/>
    </row>
    <row r="42" spans="1:23" ht="21" customHeight="1">
      <c r="A42" s="13"/>
      <c r="B42" s="240"/>
      <c r="C42" s="163"/>
      <c r="D42" s="199"/>
      <c r="E42" s="123" t="s">
        <v>54</v>
      </c>
      <c r="F42" s="124"/>
      <c r="G42" s="124"/>
      <c r="H42" s="124"/>
      <c r="I42" s="125"/>
      <c r="J42" s="126"/>
      <c r="K42" s="127"/>
      <c r="L42" s="127"/>
      <c r="M42" s="127"/>
      <c r="N42" s="127"/>
      <c r="O42" s="127"/>
      <c r="P42" s="127"/>
      <c r="Q42" s="127"/>
      <c r="R42" s="128"/>
      <c r="S42" s="13"/>
      <c r="T42" s="79"/>
      <c r="U42" s="192"/>
      <c r="V42" s="192"/>
      <c r="W42" s="192"/>
    </row>
    <row r="43" spans="1:23" ht="21" customHeight="1">
      <c r="A43" s="13"/>
      <c r="B43" s="240"/>
      <c r="C43" s="163"/>
      <c r="D43" s="199"/>
      <c r="E43" s="123" t="s">
        <v>55</v>
      </c>
      <c r="F43" s="124"/>
      <c r="G43" s="124"/>
      <c r="H43" s="124"/>
      <c r="I43" s="125"/>
      <c r="J43" s="126"/>
      <c r="K43" s="127"/>
      <c r="L43" s="127"/>
      <c r="M43" s="127"/>
      <c r="N43" s="127"/>
      <c r="O43" s="127"/>
      <c r="P43" s="127"/>
      <c r="Q43" s="127"/>
      <c r="R43" s="128"/>
      <c r="S43" s="13"/>
      <c r="T43" s="79"/>
      <c r="U43" s="192"/>
      <c r="V43" s="192"/>
      <c r="W43" s="192"/>
    </row>
    <row r="44" spans="1:22" ht="21" customHeight="1">
      <c r="A44" s="13"/>
      <c r="B44" s="240"/>
      <c r="C44" s="200"/>
      <c r="D44" s="201"/>
      <c r="E44" s="129" t="s">
        <v>56</v>
      </c>
      <c r="F44" s="130"/>
      <c r="G44" s="130"/>
      <c r="H44" s="130"/>
      <c r="I44" s="131"/>
      <c r="J44" s="132"/>
      <c r="K44" s="133"/>
      <c r="L44" s="133"/>
      <c r="M44" s="133"/>
      <c r="N44" s="133"/>
      <c r="O44" s="133"/>
      <c r="P44" s="133"/>
      <c r="Q44" s="133"/>
      <c r="R44" s="134"/>
      <c r="S44" s="13"/>
      <c r="T44" s="79"/>
      <c r="U44" s="111"/>
      <c r="V44" s="82"/>
    </row>
    <row r="45" spans="1:19" ht="3.75" customHeight="1" thickBot="1">
      <c r="A45" s="13"/>
      <c r="B45" s="240"/>
      <c r="C45" s="27"/>
      <c r="D45" s="25"/>
      <c r="E45" s="25"/>
      <c r="F45" s="25"/>
      <c r="G45" s="25"/>
      <c r="H45" s="25"/>
      <c r="I45" s="25"/>
      <c r="J45" s="25"/>
      <c r="K45" s="25"/>
      <c r="L45" s="25"/>
      <c r="M45" s="25"/>
      <c r="N45" s="25"/>
      <c r="O45" s="25"/>
      <c r="P45" s="57"/>
      <c r="Q45" s="54"/>
      <c r="R45" s="55"/>
      <c r="S45" s="13"/>
    </row>
    <row r="46" spans="1:23" ht="19.5" customHeight="1" thickBot="1">
      <c r="A46" s="13"/>
      <c r="B46" s="240"/>
      <c r="C46" s="171" t="s">
        <v>52</v>
      </c>
      <c r="D46" s="172"/>
      <c r="E46" s="172"/>
      <c r="F46" s="172"/>
      <c r="G46" s="172"/>
      <c r="H46" s="172"/>
      <c r="I46" s="172"/>
      <c r="J46" s="172"/>
      <c r="K46" s="172"/>
      <c r="L46" s="172"/>
      <c r="M46" s="172"/>
      <c r="N46" s="172"/>
      <c r="O46" s="173"/>
      <c r="P46" s="121"/>
      <c r="Q46" s="122"/>
      <c r="R46" s="55"/>
      <c r="S46" s="13"/>
      <c r="U46" s="178">
        <f>IF(OR(P46="オ",P46="カ"),"別紙【正当理由オ（又はカ）計算シート】の提出が必要となります。","")</f>
      </c>
      <c r="V46" s="178"/>
      <c r="W46" s="178"/>
    </row>
    <row r="47" spans="1:22" ht="3.75" customHeight="1">
      <c r="A47" s="13"/>
      <c r="B47" s="241"/>
      <c r="C47" s="32"/>
      <c r="D47" s="33"/>
      <c r="E47" s="34"/>
      <c r="F47" s="34"/>
      <c r="G47" s="34"/>
      <c r="H47" s="34"/>
      <c r="I47" s="34"/>
      <c r="J47" s="34"/>
      <c r="K47" s="34"/>
      <c r="L47" s="34"/>
      <c r="M47" s="34"/>
      <c r="N47" s="34"/>
      <c r="O47" s="34"/>
      <c r="P47" s="34"/>
      <c r="Q47" s="34"/>
      <c r="R47" s="56"/>
      <c r="S47" s="13"/>
      <c r="U47" s="110"/>
      <c r="V47" s="110"/>
    </row>
    <row r="48" spans="1:23" ht="5.25" customHeight="1">
      <c r="A48" s="13"/>
      <c r="B48" s="180"/>
      <c r="C48" s="180"/>
      <c r="D48" s="180"/>
      <c r="E48" s="180"/>
      <c r="F48" s="180"/>
      <c r="G48" s="180"/>
      <c r="H48" s="180"/>
      <c r="I48" s="180"/>
      <c r="J48" s="180"/>
      <c r="K48" s="180"/>
      <c r="L48" s="180"/>
      <c r="M48" s="180"/>
      <c r="N48" s="180"/>
      <c r="O48" s="180"/>
      <c r="P48" s="180"/>
      <c r="Q48" s="180"/>
      <c r="R48" s="180"/>
      <c r="S48" s="13"/>
      <c r="U48" s="179"/>
      <c r="V48" s="179"/>
      <c r="W48" s="179"/>
    </row>
    <row r="49" spans="1:22" ht="61.5" customHeight="1">
      <c r="A49" s="13"/>
      <c r="B49" s="277" t="s">
        <v>128</v>
      </c>
      <c r="C49" s="277"/>
      <c r="D49" s="277"/>
      <c r="E49" s="277"/>
      <c r="F49" s="277"/>
      <c r="G49" s="277"/>
      <c r="H49" s="277"/>
      <c r="I49" s="277"/>
      <c r="J49" s="277"/>
      <c r="K49" s="277"/>
      <c r="L49" s="277"/>
      <c r="M49" s="277"/>
      <c r="N49" s="277"/>
      <c r="O49" s="277"/>
      <c r="P49" s="277"/>
      <c r="Q49" s="277"/>
      <c r="R49" s="277"/>
      <c r="S49" s="13"/>
      <c r="U49" s="110"/>
      <c r="V49" s="110"/>
    </row>
    <row r="50" spans="1:22" ht="13.5" customHeight="1">
      <c r="A50" s="13"/>
      <c r="B50" s="13"/>
      <c r="C50" s="13"/>
      <c r="D50" s="13"/>
      <c r="E50" s="13"/>
      <c r="F50" s="13"/>
      <c r="G50" s="13"/>
      <c r="H50" s="13"/>
      <c r="I50" s="13"/>
      <c r="J50" s="13"/>
      <c r="K50" s="13"/>
      <c r="L50" s="13"/>
      <c r="M50" s="13"/>
      <c r="N50" s="13"/>
      <c r="O50" s="13"/>
      <c r="P50" s="13"/>
      <c r="Q50" s="13"/>
      <c r="R50" s="13"/>
      <c r="S50" s="13"/>
      <c r="U50" s="182"/>
      <c r="V50" s="182"/>
    </row>
    <row r="51" spans="1:22" ht="11.25" customHeight="1">
      <c r="A51" s="13"/>
      <c r="B51" s="273" t="s">
        <v>22</v>
      </c>
      <c r="C51" s="156" t="s">
        <v>32</v>
      </c>
      <c r="D51" s="157"/>
      <c r="E51" s="157"/>
      <c r="F51" s="157"/>
      <c r="G51" s="157"/>
      <c r="H51" s="157"/>
      <c r="I51" s="157"/>
      <c r="J51" s="158"/>
      <c r="K51" s="3" t="str">
        <f>IF($K$12="前期","３月","９月")</f>
        <v>９月</v>
      </c>
      <c r="L51" s="3" t="str">
        <f>IF($K$12="前期","４月","10月")</f>
        <v>10月</v>
      </c>
      <c r="M51" s="3" t="str">
        <f>IF($K$12="前期","５月","11月")</f>
        <v>11月</v>
      </c>
      <c r="N51" s="3" t="str">
        <f>IF($K$12="前期","６月","12月")</f>
        <v>12月</v>
      </c>
      <c r="O51" s="3" t="str">
        <f>IF($K$12="前期","７月","１月")</f>
        <v>１月</v>
      </c>
      <c r="P51" s="4" t="str">
        <f>IF($K$12="前期","８月","２月")</f>
        <v>２月</v>
      </c>
      <c r="Q51" s="161" t="s">
        <v>14</v>
      </c>
      <c r="R51" s="162"/>
      <c r="S51" s="13"/>
      <c r="U51" s="181"/>
      <c r="V51" s="181"/>
    </row>
    <row r="52" spans="1:19" ht="24.75" customHeight="1">
      <c r="A52" s="13"/>
      <c r="B52" s="240"/>
      <c r="C52" s="159"/>
      <c r="D52" s="160"/>
      <c r="E52" s="160"/>
      <c r="F52" s="160"/>
      <c r="G52" s="160"/>
      <c r="H52" s="160"/>
      <c r="I52" s="160"/>
      <c r="J52" s="160"/>
      <c r="K52" s="74"/>
      <c r="L52" s="74"/>
      <c r="M52" s="74"/>
      <c r="N52" s="74"/>
      <c r="O52" s="74"/>
      <c r="P52" s="75"/>
      <c r="Q52" s="138">
        <f>IF(SUM(K52:P52)=0,"",SUM(K52:P52))</f>
      </c>
      <c r="R52" s="139"/>
      <c r="S52" s="13"/>
    </row>
    <row r="53" spans="1:21" ht="27" customHeight="1">
      <c r="A53" s="13"/>
      <c r="B53" s="240"/>
      <c r="C53" s="136" t="s">
        <v>15</v>
      </c>
      <c r="D53" s="137"/>
      <c r="E53" s="137"/>
      <c r="F53" s="137"/>
      <c r="G53" s="137"/>
      <c r="H53" s="137"/>
      <c r="I53" s="137"/>
      <c r="J53" s="137"/>
      <c r="K53" s="74"/>
      <c r="L53" s="74"/>
      <c r="M53" s="74"/>
      <c r="N53" s="74"/>
      <c r="O53" s="74"/>
      <c r="P53" s="75"/>
      <c r="Q53" s="138">
        <f>IF(SUM(K53:P53)=0,"",SUM(K53:P53))</f>
      </c>
      <c r="R53" s="139"/>
      <c r="S53" s="13"/>
      <c r="U53" s="80"/>
    </row>
    <row r="54" spans="1:19" ht="3.75" customHeight="1" thickBot="1">
      <c r="A54" s="13"/>
      <c r="B54" s="240"/>
      <c r="C54" s="28"/>
      <c r="D54" s="29"/>
      <c r="E54" s="29"/>
      <c r="F54" s="29"/>
      <c r="G54" s="29"/>
      <c r="H54" s="29"/>
      <c r="I54" s="29"/>
      <c r="J54" s="29"/>
      <c r="K54" s="29"/>
      <c r="L54" s="29"/>
      <c r="M54" s="29"/>
      <c r="N54" s="29"/>
      <c r="O54" s="29"/>
      <c r="P54" s="30"/>
      <c r="Q54" s="54"/>
      <c r="R54" s="55"/>
      <c r="S54" s="13"/>
    </row>
    <row r="55" spans="1:22" ht="24.75" customHeight="1" thickBot="1">
      <c r="A55" s="13"/>
      <c r="B55" s="240"/>
      <c r="C55" s="27" t="s">
        <v>31</v>
      </c>
      <c r="D55" s="25"/>
      <c r="E55" s="25"/>
      <c r="F55" s="25"/>
      <c r="G55" s="25"/>
      <c r="H55" s="25"/>
      <c r="I55" s="25"/>
      <c r="J55" s="25"/>
      <c r="K55" s="25"/>
      <c r="L55" s="25"/>
      <c r="M55" s="31"/>
      <c r="N55" s="13"/>
      <c r="O55" s="13"/>
      <c r="P55" s="31"/>
      <c r="Q55" s="140">
        <f>_xlfn.IFERROR(ROUNDUP(Q53/Q52,3),"")</f>
      </c>
      <c r="R55" s="195"/>
      <c r="S55" s="13"/>
      <c r="U55" s="202"/>
      <c r="V55" s="202"/>
    </row>
    <row r="56" spans="1:19" ht="3.75" customHeight="1">
      <c r="A56" s="13"/>
      <c r="B56" s="240"/>
      <c r="C56" s="32"/>
      <c r="D56" s="33"/>
      <c r="E56" s="34"/>
      <c r="F56" s="34"/>
      <c r="G56" s="34"/>
      <c r="H56" s="34"/>
      <c r="I56" s="34"/>
      <c r="J56" s="34"/>
      <c r="K56" s="34"/>
      <c r="L56" s="34"/>
      <c r="M56" s="34"/>
      <c r="N56" s="34"/>
      <c r="O56" s="34"/>
      <c r="P56" s="34"/>
      <c r="Q56" s="34"/>
      <c r="R56" s="56"/>
      <c r="S56" s="13"/>
    </row>
    <row r="57" spans="1:22" ht="23.25" customHeight="1">
      <c r="A57" s="13"/>
      <c r="B57" s="240"/>
      <c r="C57" s="142" t="s">
        <v>46</v>
      </c>
      <c r="D57" s="143"/>
      <c r="E57" s="144"/>
      <c r="F57" s="148" t="s">
        <v>4</v>
      </c>
      <c r="G57" s="148"/>
      <c r="H57" s="149"/>
      <c r="I57" s="149"/>
      <c r="J57" s="149"/>
      <c r="K57" s="149"/>
      <c r="L57" s="149"/>
      <c r="M57" s="149"/>
      <c r="N57" s="149"/>
      <c r="O57" s="149"/>
      <c r="P57" s="149"/>
      <c r="Q57" s="149"/>
      <c r="R57" s="150"/>
      <c r="S57" s="13"/>
      <c r="U57" s="81"/>
      <c r="V57" s="81"/>
    </row>
    <row r="58" spans="1:22" ht="23.25" customHeight="1">
      <c r="A58" s="13"/>
      <c r="B58" s="240"/>
      <c r="C58" s="145"/>
      <c r="D58" s="146"/>
      <c r="E58" s="147"/>
      <c r="F58" s="151" t="s">
        <v>16</v>
      </c>
      <c r="G58" s="151"/>
      <c r="H58" s="152"/>
      <c r="I58" s="152"/>
      <c r="J58" s="152"/>
      <c r="K58" s="152"/>
      <c r="L58" s="152"/>
      <c r="M58" s="152"/>
      <c r="N58" s="152"/>
      <c r="O58" s="152"/>
      <c r="P58" s="152"/>
      <c r="Q58" s="152"/>
      <c r="R58" s="153"/>
      <c r="S58" s="13"/>
      <c r="U58" s="81"/>
      <c r="V58" s="81"/>
    </row>
    <row r="59" spans="1:22" ht="21" customHeight="1">
      <c r="A59" s="13"/>
      <c r="B59" s="240"/>
      <c r="C59" s="163" t="s">
        <v>72</v>
      </c>
      <c r="D59" s="199"/>
      <c r="E59" s="123" t="s">
        <v>53</v>
      </c>
      <c r="F59" s="124"/>
      <c r="G59" s="124"/>
      <c r="H59" s="124"/>
      <c r="I59" s="125"/>
      <c r="J59" s="126"/>
      <c r="K59" s="127"/>
      <c r="L59" s="127"/>
      <c r="M59" s="127"/>
      <c r="N59" s="127"/>
      <c r="O59" s="127"/>
      <c r="P59" s="127"/>
      <c r="Q59" s="127"/>
      <c r="R59" s="128"/>
      <c r="S59" s="13"/>
      <c r="T59" s="79"/>
      <c r="U59" s="82"/>
      <c r="V59" s="82"/>
    </row>
    <row r="60" spans="1:22" ht="21" customHeight="1">
      <c r="A60" s="13"/>
      <c r="B60" s="240"/>
      <c r="C60" s="163"/>
      <c r="D60" s="199"/>
      <c r="E60" s="123" t="s">
        <v>54</v>
      </c>
      <c r="F60" s="124"/>
      <c r="G60" s="124"/>
      <c r="H60" s="124"/>
      <c r="I60" s="125"/>
      <c r="J60" s="126"/>
      <c r="K60" s="127"/>
      <c r="L60" s="127"/>
      <c r="M60" s="127"/>
      <c r="N60" s="127"/>
      <c r="O60" s="127"/>
      <c r="P60" s="127"/>
      <c r="Q60" s="127"/>
      <c r="R60" s="128"/>
      <c r="S60" s="13"/>
      <c r="T60" s="79"/>
      <c r="U60" s="82"/>
      <c r="V60" s="82"/>
    </row>
    <row r="61" spans="1:22" ht="21" customHeight="1">
      <c r="A61" s="13"/>
      <c r="B61" s="240"/>
      <c r="C61" s="163"/>
      <c r="D61" s="199"/>
      <c r="E61" s="123" t="s">
        <v>55</v>
      </c>
      <c r="F61" s="124"/>
      <c r="G61" s="124"/>
      <c r="H61" s="124"/>
      <c r="I61" s="125"/>
      <c r="J61" s="126"/>
      <c r="K61" s="127"/>
      <c r="L61" s="127"/>
      <c r="M61" s="127"/>
      <c r="N61" s="127"/>
      <c r="O61" s="127"/>
      <c r="P61" s="127"/>
      <c r="Q61" s="127"/>
      <c r="R61" s="128"/>
      <c r="S61" s="13"/>
      <c r="T61" s="79"/>
      <c r="U61" s="82"/>
      <c r="V61" s="82"/>
    </row>
    <row r="62" spans="1:22" ht="21" customHeight="1">
      <c r="A62" s="13"/>
      <c r="B62" s="240"/>
      <c r="C62" s="200"/>
      <c r="D62" s="201"/>
      <c r="E62" s="129" t="s">
        <v>56</v>
      </c>
      <c r="F62" s="130"/>
      <c r="G62" s="130"/>
      <c r="H62" s="130"/>
      <c r="I62" s="131"/>
      <c r="J62" s="132"/>
      <c r="K62" s="133"/>
      <c r="L62" s="133"/>
      <c r="M62" s="133"/>
      <c r="N62" s="133"/>
      <c r="O62" s="133"/>
      <c r="P62" s="133"/>
      <c r="Q62" s="133"/>
      <c r="R62" s="134"/>
      <c r="S62" s="13"/>
      <c r="T62" s="79"/>
      <c r="U62" s="82"/>
      <c r="V62" s="82"/>
    </row>
    <row r="63" spans="1:19" ht="3.75" customHeight="1" thickBot="1">
      <c r="A63" s="13"/>
      <c r="B63" s="240"/>
      <c r="C63" s="27"/>
      <c r="D63" s="25"/>
      <c r="E63" s="25"/>
      <c r="F63" s="25"/>
      <c r="G63" s="25"/>
      <c r="H63" s="25"/>
      <c r="I63" s="25"/>
      <c r="J63" s="25"/>
      <c r="K63" s="25"/>
      <c r="L63" s="25"/>
      <c r="M63" s="25"/>
      <c r="N63" s="25"/>
      <c r="O63" s="25"/>
      <c r="P63" s="57"/>
      <c r="Q63" s="54"/>
      <c r="R63" s="55"/>
      <c r="S63" s="13"/>
    </row>
    <row r="64" spans="1:22" ht="19.5" customHeight="1" thickBot="1">
      <c r="A64" s="13"/>
      <c r="B64" s="240"/>
      <c r="C64" s="171" t="s">
        <v>52</v>
      </c>
      <c r="D64" s="172"/>
      <c r="E64" s="172"/>
      <c r="F64" s="172"/>
      <c r="G64" s="172"/>
      <c r="H64" s="172"/>
      <c r="I64" s="172"/>
      <c r="J64" s="172"/>
      <c r="K64" s="172"/>
      <c r="L64" s="172"/>
      <c r="M64" s="172"/>
      <c r="N64" s="172"/>
      <c r="O64" s="173"/>
      <c r="P64" s="121"/>
      <c r="Q64" s="122"/>
      <c r="R64" s="55"/>
      <c r="S64" s="13"/>
      <c r="U64" s="182">
        <f>IF(OR(P64="オ",P64="カ"),"別紙【正当理由オ（又はカ）計算シート】の提出が必要となります。","")</f>
      </c>
      <c r="V64" s="182"/>
    </row>
    <row r="65" spans="1:22" ht="3.75" customHeight="1">
      <c r="A65" s="13"/>
      <c r="B65" s="241"/>
      <c r="C65" s="32"/>
      <c r="D65" s="33"/>
      <c r="E65" s="34"/>
      <c r="F65" s="34"/>
      <c r="G65" s="34"/>
      <c r="H65" s="34"/>
      <c r="I65" s="34"/>
      <c r="J65" s="34"/>
      <c r="K65" s="34"/>
      <c r="L65" s="34"/>
      <c r="M65" s="34"/>
      <c r="N65" s="34"/>
      <c r="O65" s="34"/>
      <c r="P65" s="34"/>
      <c r="Q65" s="34"/>
      <c r="R65" s="56"/>
      <c r="S65" s="13"/>
      <c r="U65" s="182"/>
      <c r="V65" s="182"/>
    </row>
    <row r="66" spans="1:22" ht="11.25" customHeight="1">
      <c r="A66" s="13"/>
      <c r="B66" s="13"/>
      <c r="C66" s="13"/>
      <c r="D66" s="13"/>
      <c r="E66" s="13"/>
      <c r="F66" s="13"/>
      <c r="G66" s="13"/>
      <c r="H66" s="13"/>
      <c r="I66" s="13"/>
      <c r="J66" s="13"/>
      <c r="K66" s="13"/>
      <c r="L66" s="13"/>
      <c r="M66" s="13"/>
      <c r="N66" s="13"/>
      <c r="O66" s="13"/>
      <c r="P66" s="13"/>
      <c r="Q66" s="13"/>
      <c r="R66" s="13"/>
      <c r="S66" s="13"/>
      <c r="U66" s="182"/>
      <c r="V66" s="182"/>
    </row>
    <row r="67" spans="1:22" ht="27.75" customHeight="1">
      <c r="A67" s="13"/>
      <c r="B67" s="13"/>
      <c r="C67" s="13"/>
      <c r="D67" s="13"/>
      <c r="E67" s="13"/>
      <c r="F67" s="13"/>
      <c r="G67" s="13"/>
      <c r="H67" s="13"/>
      <c r="I67" s="13"/>
      <c r="J67" s="13"/>
      <c r="K67" s="13"/>
      <c r="L67" s="13"/>
      <c r="M67" s="13"/>
      <c r="N67" s="13"/>
      <c r="O67" s="13"/>
      <c r="P67" s="13"/>
      <c r="Q67" s="13"/>
      <c r="R67" s="13"/>
      <c r="S67" s="13"/>
      <c r="U67" s="182"/>
      <c r="V67" s="182"/>
    </row>
    <row r="68" spans="1:22" ht="11.25" customHeight="1">
      <c r="A68" s="13"/>
      <c r="B68" s="175" t="s">
        <v>112</v>
      </c>
      <c r="C68" s="156" t="s">
        <v>32</v>
      </c>
      <c r="D68" s="157"/>
      <c r="E68" s="157"/>
      <c r="F68" s="157"/>
      <c r="G68" s="157"/>
      <c r="H68" s="157"/>
      <c r="I68" s="157"/>
      <c r="J68" s="158"/>
      <c r="K68" s="3" t="str">
        <f>IF($K$12="前期","３月","９月")</f>
        <v>９月</v>
      </c>
      <c r="L68" s="3" t="str">
        <f>IF($K$12="前期","４月","10月")</f>
        <v>10月</v>
      </c>
      <c r="M68" s="3" t="str">
        <f>IF($K$12="前期","５月","11月")</f>
        <v>11月</v>
      </c>
      <c r="N68" s="3" t="str">
        <f>IF($K$12="前期","６月","12月")</f>
        <v>12月</v>
      </c>
      <c r="O68" s="3" t="str">
        <f>IF($K$12="前期","７月","１月")</f>
        <v>１月</v>
      </c>
      <c r="P68" s="4" t="str">
        <f>IF($K$12="前期","８月","２月")</f>
        <v>２月</v>
      </c>
      <c r="Q68" s="161" t="s">
        <v>14</v>
      </c>
      <c r="R68" s="162"/>
      <c r="S68" s="13"/>
      <c r="U68" s="182"/>
      <c r="V68" s="182"/>
    </row>
    <row r="69" spans="1:22" ht="24.75" customHeight="1">
      <c r="A69" s="13"/>
      <c r="B69" s="176"/>
      <c r="C69" s="159"/>
      <c r="D69" s="160"/>
      <c r="E69" s="160"/>
      <c r="F69" s="160"/>
      <c r="G69" s="160"/>
      <c r="H69" s="160"/>
      <c r="I69" s="160"/>
      <c r="J69" s="160"/>
      <c r="K69" s="74"/>
      <c r="L69" s="74"/>
      <c r="M69" s="74"/>
      <c r="N69" s="74"/>
      <c r="O69" s="74"/>
      <c r="P69" s="75"/>
      <c r="Q69" s="138">
        <f>IF(SUM(K69:P69)=0,"",SUM(K69:P69))</f>
      </c>
      <c r="R69" s="139"/>
      <c r="S69" s="13"/>
      <c r="U69" s="135"/>
      <c r="V69" s="135"/>
    </row>
    <row r="70" spans="1:22" ht="27" customHeight="1">
      <c r="A70" s="13"/>
      <c r="B70" s="176"/>
      <c r="C70" s="136" t="s">
        <v>15</v>
      </c>
      <c r="D70" s="137"/>
      <c r="E70" s="137"/>
      <c r="F70" s="137"/>
      <c r="G70" s="137"/>
      <c r="H70" s="137"/>
      <c r="I70" s="137"/>
      <c r="J70" s="137"/>
      <c r="K70" s="74"/>
      <c r="L70" s="74"/>
      <c r="M70" s="74"/>
      <c r="N70" s="74"/>
      <c r="O70" s="74"/>
      <c r="P70" s="75"/>
      <c r="Q70" s="138">
        <f>IF(SUM(K70:P70)=0,"",SUM(K70:P70))</f>
      </c>
      <c r="R70" s="139"/>
      <c r="S70" s="13"/>
      <c r="U70" s="135"/>
      <c r="V70" s="135"/>
    </row>
    <row r="71" spans="1:22" ht="3.75" customHeight="1" thickBot="1">
      <c r="A71" s="13"/>
      <c r="B71" s="176"/>
      <c r="C71" s="28"/>
      <c r="D71" s="29"/>
      <c r="E71" s="29"/>
      <c r="F71" s="29"/>
      <c r="G71" s="29"/>
      <c r="H71" s="29"/>
      <c r="I71" s="29"/>
      <c r="J71" s="29"/>
      <c r="K71" s="29"/>
      <c r="L71" s="29"/>
      <c r="M71" s="29"/>
      <c r="N71" s="29"/>
      <c r="O71" s="29"/>
      <c r="P71" s="30"/>
      <c r="Q71" s="54"/>
      <c r="R71" s="55"/>
      <c r="S71" s="13"/>
      <c r="U71" s="92"/>
      <c r="V71" s="92"/>
    </row>
    <row r="72" spans="1:22" ht="16.5" customHeight="1" thickBot="1">
      <c r="A72" s="13"/>
      <c r="B72" s="176"/>
      <c r="C72" s="27" t="s">
        <v>31</v>
      </c>
      <c r="D72" s="25"/>
      <c r="E72" s="25"/>
      <c r="F72" s="25"/>
      <c r="G72" s="25"/>
      <c r="H72" s="25"/>
      <c r="I72" s="25"/>
      <c r="J72" s="25"/>
      <c r="K72" s="25"/>
      <c r="L72" s="25"/>
      <c r="M72" s="31"/>
      <c r="N72" s="13"/>
      <c r="O72" s="13"/>
      <c r="P72" s="31"/>
      <c r="Q72" s="140">
        <f>_xlfn.IFERROR(ROUNDUP(Q70/Q69,3),"")</f>
      </c>
      <c r="R72" s="195"/>
      <c r="S72" s="13"/>
      <c r="U72"/>
      <c r="V72" s="83"/>
    </row>
    <row r="73" spans="1:22" ht="3.75" customHeight="1">
      <c r="A73" s="13"/>
      <c r="B73" s="176"/>
      <c r="C73" s="32"/>
      <c r="D73" s="33"/>
      <c r="E73" s="34"/>
      <c r="F73" s="34"/>
      <c r="G73" s="34"/>
      <c r="H73" s="34"/>
      <c r="I73" s="34"/>
      <c r="J73" s="34"/>
      <c r="K73" s="34"/>
      <c r="L73" s="34"/>
      <c r="M73" s="34"/>
      <c r="N73" s="34"/>
      <c r="O73" s="34"/>
      <c r="P73" s="34"/>
      <c r="Q73" s="34"/>
      <c r="R73" s="56"/>
      <c r="S73" s="13"/>
      <c r="U73" s="83"/>
      <c r="V73" s="83"/>
    </row>
    <row r="74" spans="1:22" ht="23.25" customHeight="1">
      <c r="A74" s="13"/>
      <c r="B74" s="176"/>
      <c r="C74" s="142" t="s">
        <v>46</v>
      </c>
      <c r="D74" s="143"/>
      <c r="E74" s="144"/>
      <c r="F74" s="148" t="s">
        <v>4</v>
      </c>
      <c r="G74" s="148"/>
      <c r="H74" s="149"/>
      <c r="I74" s="149"/>
      <c r="J74" s="149"/>
      <c r="K74" s="149"/>
      <c r="L74" s="149"/>
      <c r="M74" s="149"/>
      <c r="N74" s="149"/>
      <c r="O74" s="149"/>
      <c r="P74" s="149"/>
      <c r="Q74" s="149"/>
      <c r="R74" s="150"/>
      <c r="S74" s="13"/>
      <c r="U74" s="83"/>
      <c r="V74" s="83"/>
    </row>
    <row r="75" spans="1:22" ht="23.25" customHeight="1">
      <c r="A75" s="13"/>
      <c r="B75" s="176"/>
      <c r="C75" s="145"/>
      <c r="D75" s="146"/>
      <c r="E75" s="147"/>
      <c r="F75" s="151" t="s">
        <v>16</v>
      </c>
      <c r="G75" s="151"/>
      <c r="H75" s="152"/>
      <c r="I75" s="152"/>
      <c r="J75" s="152"/>
      <c r="K75" s="152"/>
      <c r="L75" s="152"/>
      <c r="M75" s="152"/>
      <c r="N75" s="152"/>
      <c r="O75" s="152"/>
      <c r="P75" s="152"/>
      <c r="Q75" s="152"/>
      <c r="R75" s="153"/>
      <c r="S75" s="13"/>
      <c r="U75" s="83"/>
      <c r="V75" s="83"/>
    </row>
    <row r="76" spans="1:22" ht="21" customHeight="1">
      <c r="A76" s="13"/>
      <c r="B76" s="176"/>
      <c r="C76" s="163" t="s">
        <v>72</v>
      </c>
      <c r="D76" s="164"/>
      <c r="E76" s="123" t="s">
        <v>53</v>
      </c>
      <c r="F76" s="124"/>
      <c r="G76" s="124"/>
      <c r="H76" s="124"/>
      <c r="I76" s="125"/>
      <c r="J76" s="126"/>
      <c r="K76" s="127"/>
      <c r="L76" s="127"/>
      <c r="M76" s="127"/>
      <c r="N76" s="127"/>
      <c r="O76" s="127"/>
      <c r="P76" s="127"/>
      <c r="Q76" s="127"/>
      <c r="R76" s="128"/>
      <c r="S76" s="13"/>
      <c r="T76" s="79"/>
      <c r="U76" s="83"/>
      <c r="V76" s="83"/>
    </row>
    <row r="77" spans="1:22" ht="21" customHeight="1">
      <c r="A77" s="13"/>
      <c r="B77" s="176"/>
      <c r="C77" s="165"/>
      <c r="D77" s="164"/>
      <c r="E77" s="123" t="s">
        <v>54</v>
      </c>
      <c r="F77" s="124"/>
      <c r="G77" s="124"/>
      <c r="H77" s="124"/>
      <c r="I77" s="125"/>
      <c r="J77" s="126"/>
      <c r="K77" s="127"/>
      <c r="L77" s="127"/>
      <c r="M77" s="127"/>
      <c r="N77" s="127"/>
      <c r="O77" s="127"/>
      <c r="P77" s="127"/>
      <c r="Q77" s="127"/>
      <c r="R77" s="128"/>
      <c r="S77" s="13"/>
      <c r="T77" s="79"/>
      <c r="U77" s="83"/>
      <c r="V77" s="83"/>
    </row>
    <row r="78" spans="1:22" ht="21" customHeight="1">
      <c r="A78" s="13"/>
      <c r="B78" s="176"/>
      <c r="C78" s="165"/>
      <c r="D78" s="164"/>
      <c r="E78" s="123" t="s">
        <v>59</v>
      </c>
      <c r="F78" s="124"/>
      <c r="G78" s="124"/>
      <c r="H78" s="124"/>
      <c r="I78" s="125"/>
      <c r="J78" s="126"/>
      <c r="K78" s="127"/>
      <c r="L78" s="127"/>
      <c r="M78" s="127"/>
      <c r="N78" s="127"/>
      <c r="O78" s="127"/>
      <c r="P78" s="127"/>
      <c r="Q78" s="127"/>
      <c r="R78" s="128"/>
      <c r="S78" s="13"/>
      <c r="T78" s="79"/>
      <c r="U78" s="83"/>
      <c r="V78" s="83"/>
    </row>
    <row r="79" spans="1:20" ht="21" customHeight="1">
      <c r="A79" s="13"/>
      <c r="B79" s="176"/>
      <c r="C79" s="166"/>
      <c r="D79" s="167"/>
      <c r="E79" s="129" t="s">
        <v>60</v>
      </c>
      <c r="F79" s="130"/>
      <c r="G79" s="130"/>
      <c r="H79" s="130"/>
      <c r="I79" s="131"/>
      <c r="J79" s="132"/>
      <c r="K79" s="133"/>
      <c r="L79" s="133"/>
      <c r="M79" s="133"/>
      <c r="N79" s="133"/>
      <c r="O79" s="133"/>
      <c r="P79" s="133"/>
      <c r="Q79" s="133"/>
      <c r="R79" s="134"/>
      <c r="S79" s="13"/>
      <c r="T79" s="79"/>
    </row>
    <row r="80" spans="1:22" ht="3.75" customHeight="1" thickBot="1">
      <c r="A80" s="13"/>
      <c r="B80" s="176"/>
      <c r="C80" s="27"/>
      <c r="D80" s="25"/>
      <c r="E80" s="25"/>
      <c r="F80" s="25"/>
      <c r="G80" s="25"/>
      <c r="H80" s="25"/>
      <c r="I80" s="25"/>
      <c r="J80" s="25"/>
      <c r="K80" s="25"/>
      <c r="L80" s="25"/>
      <c r="M80" s="25"/>
      <c r="N80" s="25"/>
      <c r="O80" s="25"/>
      <c r="P80" s="57"/>
      <c r="Q80" s="54"/>
      <c r="R80" s="55"/>
      <c r="S80" s="13"/>
      <c r="U80" s="83"/>
      <c r="V80" s="83"/>
    </row>
    <row r="81" spans="1:22" ht="19.5" customHeight="1" thickBot="1">
      <c r="A81" s="13"/>
      <c r="B81" s="176"/>
      <c r="C81" s="171" t="s">
        <v>52</v>
      </c>
      <c r="D81" s="172"/>
      <c r="E81" s="172"/>
      <c r="F81" s="172"/>
      <c r="G81" s="172"/>
      <c r="H81" s="172"/>
      <c r="I81" s="172"/>
      <c r="J81" s="172"/>
      <c r="K81" s="172"/>
      <c r="L81" s="172"/>
      <c r="M81" s="172"/>
      <c r="N81" s="172"/>
      <c r="O81" s="173"/>
      <c r="P81" s="121"/>
      <c r="Q81" s="122"/>
      <c r="R81" s="55"/>
      <c r="S81" s="13"/>
      <c r="U81" s="182">
        <f>IF(OR(P81="オ",P81="カ"),"別紙【正当理由オ（又はカ）計算シート】の提出が必要となります。","")</f>
      </c>
      <c r="V81" s="182"/>
    </row>
    <row r="82" spans="1:22" ht="3.75" customHeight="1">
      <c r="A82" s="13"/>
      <c r="B82" s="177"/>
      <c r="C82" s="32"/>
      <c r="D82" s="33"/>
      <c r="E82" s="34"/>
      <c r="F82" s="34"/>
      <c r="G82" s="34"/>
      <c r="H82" s="34"/>
      <c r="I82" s="34"/>
      <c r="J82" s="34"/>
      <c r="K82" s="34"/>
      <c r="L82" s="34"/>
      <c r="M82" s="34"/>
      <c r="N82" s="34"/>
      <c r="O82" s="34"/>
      <c r="P82" s="34"/>
      <c r="Q82" s="34"/>
      <c r="R82" s="56"/>
      <c r="S82" s="13"/>
      <c r="U82" s="182"/>
      <c r="V82" s="182"/>
    </row>
    <row r="83" spans="1:23" s="59" customFormat="1" ht="9" customHeight="1">
      <c r="A83" s="58"/>
      <c r="B83" s="174"/>
      <c r="C83" s="174"/>
      <c r="D83" s="174"/>
      <c r="E83" s="174"/>
      <c r="F83" s="174"/>
      <c r="G83" s="174"/>
      <c r="H83" s="174"/>
      <c r="I83" s="174"/>
      <c r="J83" s="174"/>
      <c r="K83" s="174"/>
      <c r="L83" s="174"/>
      <c r="M83" s="174"/>
      <c r="N83" s="174"/>
      <c r="O83" s="174"/>
      <c r="P83" s="174"/>
      <c r="Q83" s="174"/>
      <c r="R83" s="174"/>
      <c r="S83" s="61"/>
      <c r="T83" s="84"/>
      <c r="U83" s="182"/>
      <c r="V83" s="182"/>
      <c r="W83" s="85"/>
    </row>
    <row r="84" spans="1:23" s="59" customFormat="1" ht="32.25" customHeight="1">
      <c r="A84" s="58"/>
      <c r="B84" s="155" t="s">
        <v>129</v>
      </c>
      <c r="C84" s="155"/>
      <c r="D84" s="155"/>
      <c r="E84" s="155"/>
      <c r="F84" s="155"/>
      <c r="G84" s="155"/>
      <c r="H84" s="155"/>
      <c r="I84" s="155"/>
      <c r="J84" s="155"/>
      <c r="K84" s="155"/>
      <c r="L84" s="155"/>
      <c r="M84" s="155"/>
      <c r="N84" s="155"/>
      <c r="O84" s="155"/>
      <c r="P84" s="155"/>
      <c r="Q84" s="155"/>
      <c r="R84" s="155"/>
      <c r="S84" s="61"/>
      <c r="T84" s="84"/>
      <c r="U84" s="112"/>
      <c r="V84" s="112"/>
      <c r="W84" s="85"/>
    </row>
    <row r="85" spans="1:23" s="59" customFormat="1" ht="7.5" customHeight="1">
      <c r="A85" s="58"/>
      <c r="B85" s="115"/>
      <c r="C85" s="115"/>
      <c r="D85" s="115"/>
      <c r="E85" s="115"/>
      <c r="F85" s="115"/>
      <c r="G85" s="115"/>
      <c r="H85" s="115"/>
      <c r="I85" s="115"/>
      <c r="J85" s="115"/>
      <c r="K85" s="115"/>
      <c r="L85" s="115"/>
      <c r="M85" s="115"/>
      <c r="N85" s="115"/>
      <c r="O85" s="115"/>
      <c r="P85" s="115"/>
      <c r="Q85" s="118"/>
      <c r="R85" s="118"/>
      <c r="S85" s="61"/>
      <c r="T85" s="84"/>
      <c r="U85" s="114"/>
      <c r="V85" s="114"/>
      <c r="W85" s="85"/>
    </row>
    <row r="86" spans="1:22" ht="11.25" customHeight="1">
      <c r="A86" s="13"/>
      <c r="B86" s="168" t="s">
        <v>130</v>
      </c>
      <c r="C86" s="156" t="s">
        <v>32</v>
      </c>
      <c r="D86" s="157"/>
      <c r="E86" s="157"/>
      <c r="F86" s="157"/>
      <c r="G86" s="157"/>
      <c r="H86" s="157"/>
      <c r="I86" s="157"/>
      <c r="J86" s="158"/>
      <c r="K86" s="3" t="str">
        <f>IF($K$12="前期","３月","９月")</f>
        <v>９月</v>
      </c>
      <c r="L86" s="3" t="str">
        <f>IF($K$12="前期","４月","10月")</f>
        <v>10月</v>
      </c>
      <c r="M86" s="3" t="str">
        <f>IF($K$12="前期","５月","11月")</f>
        <v>11月</v>
      </c>
      <c r="N86" s="3" t="str">
        <f>IF($K$12="前期","６月","12月")</f>
        <v>12月</v>
      </c>
      <c r="O86" s="3" t="str">
        <f>IF($K$12="前期","７月","１月")</f>
        <v>１月</v>
      </c>
      <c r="P86" s="4" t="str">
        <f>IF($K$12="前期","８月","２月")</f>
        <v>２月</v>
      </c>
      <c r="Q86" s="161" t="s">
        <v>14</v>
      </c>
      <c r="R86" s="162"/>
      <c r="S86" s="13"/>
      <c r="U86" s="112"/>
      <c r="V86" s="112"/>
    </row>
    <row r="87" spans="1:22" ht="24.75" customHeight="1">
      <c r="A87" s="13"/>
      <c r="B87" s="169"/>
      <c r="C87" s="159"/>
      <c r="D87" s="160"/>
      <c r="E87" s="160"/>
      <c r="F87" s="160"/>
      <c r="G87" s="160"/>
      <c r="H87" s="160"/>
      <c r="I87" s="160"/>
      <c r="J87" s="160"/>
      <c r="K87" s="74"/>
      <c r="L87" s="74"/>
      <c r="M87" s="74"/>
      <c r="N87" s="74"/>
      <c r="O87" s="74"/>
      <c r="P87" s="75"/>
      <c r="Q87" s="138">
        <f>IF(SUM(K87:P87)=0,"",SUM(K87:P87))</f>
      </c>
      <c r="R87" s="139"/>
      <c r="S87" s="13"/>
      <c r="U87" s="135"/>
      <c r="V87" s="135"/>
    </row>
    <row r="88" spans="1:22" ht="27" customHeight="1">
      <c r="A88" s="13"/>
      <c r="B88" s="169"/>
      <c r="C88" s="136" t="s">
        <v>15</v>
      </c>
      <c r="D88" s="137"/>
      <c r="E88" s="137"/>
      <c r="F88" s="137"/>
      <c r="G88" s="137"/>
      <c r="H88" s="137"/>
      <c r="I88" s="137"/>
      <c r="J88" s="137"/>
      <c r="K88" s="74"/>
      <c r="L88" s="74"/>
      <c r="M88" s="74"/>
      <c r="N88" s="74"/>
      <c r="O88" s="74"/>
      <c r="P88" s="75"/>
      <c r="Q88" s="138">
        <f>IF(SUM(K88:P88)=0,"",SUM(K88:P88))</f>
      </c>
      <c r="R88" s="139"/>
      <c r="S88" s="13"/>
      <c r="U88" s="135"/>
      <c r="V88" s="135"/>
    </row>
    <row r="89" spans="1:22" ht="3.75" customHeight="1" thickBot="1">
      <c r="A89" s="13"/>
      <c r="B89" s="169"/>
      <c r="C89" s="28"/>
      <c r="D89" s="29"/>
      <c r="E89" s="29"/>
      <c r="F89" s="29"/>
      <c r="G89" s="29"/>
      <c r="H89" s="29"/>
      <c r="I89" s="29"/>
      <c r="J89" s="29"/>
      <c r="K89" s="29"/>
      <c r="L89" s="29"/>
      <c r="M89" s="29"/>
      <c r="N89" s="29"/>
      <c r="O89" s="29"/>
      <c r="P89" s="30"/>
      <c r="Q89" s="54"/>
      <c r="R89" s="55"/>
      <c r="S89" s="13"/>
      <c r="U89" s="92"/>
      <c r="V89" s="92"/>
    </row>
    <row r="90" spans="1:22" ht="16.5" customHeight="1" thickBot="1">
      <c r="A90" s="13"/>
      <c r="B90" s="169"/>
      <c r="C90" s="27" t="s">
        <v>31</v>
      </c>
      <c r="D90" s="25"/>
      <c r="E90" s="25"/>
      <c r="F90" s="25"/>
      <c r="G90" s="25"/>
      <c r="H90" s="25"/>
      <c r="I90" s="25"/>
      <c r="J90" s="25"/>
      <c r="K90" s="25"/>
      <c r="L90" s="25"/>
      <c r="M90" s="31"/>
      <c r="N90" s="13"/>
      <c r="O90" s="13"/>
      <c r="P90" s="31"/>
      <c r="Q90" s="140">
        <f>_xlfn.IFERROR(ROUNDUP(Q88/Q87,3),"")</f>
      </c>
      <c r="R90" s="141"/>
      <c r="S90" s="13"/>
      <c r="U90"/>
      <c r="V90" s="83"/>
    </row>
    <row r="91" spans="1:22" ht="3.75" customHeight="1">
      <c r="A91" s="13"/>
      <c r="B91" s="169"/>
      <c r="C91" s="32"/>
      <c r="D91" s="33"/>
      <c r="E91" s="34"/>
      <c r="F91" s="34"/>
      <c r="G91" s="34"/>
      <c r="H91" s="34"/>
      <c r="I91" s="34"/>
      <c r="J91" s="34"/>
      <c r="K91" s="34"/>
      <c r="L91" s="34"/>
      <c r="M91" s="34"/>
      <c r="N91" s="34"/>
      <c r="O91" s="34"/>
      <c r="P91" s="34"/>
      <c r="Q91" s="34"/>
      <c r="R91" s="56"/>
      <c r="S91" s="13"/>
      <c r="U91" s="83"/>
      <c r="V91" s="83"/>
    </row>
    <row r="92" spans="1:22" ht="23.25" customHeight="1">
      <c r="A92" s="13"/>
      <c r="B92" s="169"/>
      <c r="C92" s="142" t="s">
        <v>46</v>
      </c>
      <c r="D92" s="143"/>
      <c r="E92" s="144"/>
      <c r="F92" s="148" t="s">
        <v>4</v>
      </c>
      <c r="G92" s="148"/>
      <c r="H92" s="149"/>
      <c r="I92" s="149"/>
      <c r="J92" s="149"/>
      <c r="K92" s="149"/>
      <c r="L92" s="149"/>
      <c r="M92" s="149"/>
      <c r="N92" s="149"/>
      <c r="O92" s="149"/>
      <c r="P92" s="149"/>
      <c r="Q92" s="149"/>
      <c r="R92" s="150"/>
      <c r="S92" s="13"/>
      <c r="U92" s="83"/>
      <c r="V92" s="83"/>
    </row>
    <row r="93" spans="1:22" ht="23.25" customHeight="1">
      <c r="A93" s="13"/>
      <c r="B93" s="169"/>
      <c r="C93" s="145"/>
      <c r="D93" s="146"/>
      <c r="E93" s="147"/>
      <c r="F93" s="151" t="s">
        <v>16</v>
      </c>
      <c r="G93" s="151"/>
      <c r="H93" s="152"/>
      <c r="I93" s="152"/>
      <c r="J93" s="152"/>
      <c r="K93" s="152"/>
      <c r="L93" s="152"/>
      <c r="M93" s="152"/>
      <c r="N93" s="152"/>
      <c r="O93" s="152"/>
      <c r="P93" s="152"/>
      <c r="Q93" s="152"/>
      <c r="R93" s="153"/>
      <c r="S93" s="13"/>
      <c r="U93" s="83"/>
      <c r="V93" s="83"/>
    </row>
    <row r="94" spans="1:22" ht="21" customHeight="1">
      <c r="A94" s="13"/>
      <c r="B94" s="169"/>
      <c r="C94" s="163" t="s">
        <v>72</v>
      </c>
      <c r="D94" s="164"/>
      <c r="E94" s="123" t="s">
        <v>53</v>
      </c>
      <c r="F94" s="124"/>
      <c r="G94" s="124"/>
      <c r="H94" s="124"/>
      <c r="I94" s="125"/>
      <c r="J94" s="126"/>
      <c r="K94" s="127"/>
      <c r="L94" s="127"/>
      <c r="M94" s="127"/>
      <c r="N94" s="127"/>
      <c r="O94" s="127"/>
      <c r="P94" s="127"/>
      <c r="Q94" s="127"/>
      <c r="R94" s="128"/>
      <c r="S94" s="13"/>
      <c r="T94" s="79"/>
      <c r="U94" s="83"/>
      <c r="V94" s="83"/>
    </row>
    <row r="95" spans="1:22" ht="21" customHeight="1">
      <c r="A95" s="13"/>
      <c r="B95" s="169"/>
      <c r="C95" s="165"/>
      <c r="D95" s="164"/>
      <c r="E95" s="123" t="s">
        <v>54</v>
      </c>
      <c r="F95" s="124"/>
      <c r="G95" s="124"/>
      <c r="H95" s="124"/>
      <c r="I95" s="125"/>
      <c r="J95" s="126"/>
      <c r="K95" s="127"/>
      <c r="L95" s="127"/>
      <c r="M95" s="127"/>
      <c r="N95" s="127"/>
      <c r="O95" s="127"/>
      <c r="P95" s="127"/>
      <c r="Q95" s="127"/>
      <c r="R95" s="128"/>
      <c r="S95" s="13"/>
      <c r="T95" s="79"/>
      <c r="U95" s="83"/>
      <c r="V95" s="83"/>
    </row>
    <row r="96" spans="1:22" ht="21" customHeight="1">
      <c r="A96" s="13"/>
      <c r="B96" s="169"/>
      <c r="C96" s="165"/>
      <c r="D96" s="164"/>
      <c r="E96" s="123" t="s">
        <v>59</v>
      </c>
      <c r="F96" s="124"/>
      <c r="G96" s="124"/>
      <c r="H96" s="124"/>
      <c r="I96" s="125"/>
      <c r="J96" s="126"/>
      <c r="K96" s="127"/>
      <c r="L96" s="127"/>
      <c r="M96" s="127"/>
      <c r="N96" s="127"/>
      <c r="O96" s="127"/>
      <c r="P96" s="127"/>
      <c r="Q96" s="127"/>
      <c r="R96" s="128"/>
      <c r="S96" s="13"/>
      <c r="T96" s="79"/>
      <c r="U96" s="83"/>
      <c r="V96" s="83"/>
    </row>
    <row r="97" spans="1:20" ht="21" customHeight="1">
      <c r="A97" s="13"/>
      <c r="B97" s="169"/>
      <c r="C97" s="166"/>
      <c r="D97" s="167"/>
      <c r="E97" s="129" t="s">
        <v>60</v>
      </c>
      <c r="F97" s="130"/>
      <c r="G97" s="130"/>
      <c r="H97" s="130"/>
      <c r="I97" s="131"/>
      <c r="J97" s="132"/>
      <c r="K97" s="133"/>
      <c r="L97" s="133"/>
      <c r="M97" s="133"/>
      <c r="N97" s="133"/>
      <c r="O97" s="133"/>
      <c r="P97" s="133"/>
      <c r="Q97" s="133"/>
      <c r="R97" s="134"/>
      <c r="S97" s="13"/>
      <c r="T97" s="79"/>
    </row>
    <row r="98" spans="1:22" ht="3.75" customHeight="1" thickBot="1">
      <c r="A98" s="13"/>
      <c r="B98" s="169"/>
      <c r="C98" s="27"/>
      <c r="D98" s="25"/>
      <c r="E98" s="25"/>
      <c r="F98" s="25"/>
      <c r="G98" s="25"/>
      <c r="H98" s="25"/>
      <c r="I98" s="25"/>
      <c r="J98" s="25"/>
      <c r="K98" s="25"/>
      <c r="L98" s="25"/>
      <c r="M98" s="25"/>
      <c r="N98" s="25"/>
      <c r="O98" s="25"/>
      <c r="P98" s="57"/>
      <c r="Q98" s="54"/>
      <c r="R98" s="55"/>
      <c r="S98" s="13"/>
      <c r="U98" s="83"/>
      <c r="V98" s="83"/>
    </row>
    <row r="99" spans="1:22" ht="28.5" customHeight="1" thickBot="1">
      <c r="A99" s="13"/>
      <c r="B99" s="169"/>
      <c r="C99" s="171" t="s">
        <v>52</v>
      </c>
      <c r="D99" s="172"/>
      <c r="E99" s="172"/>
      <c r="F99" s="172"/>
      <c r="G99" s="172"/>
      <c r="H99" s="172"/>
      <c r="I99" s="172"/>
      <c r="J99" s="172"/>
      <c r="K99" s="172"/>
      <c r="L99" s="172"/>
      <c r="M99" s="172"/>
      <c r="N99" s="172"/>
      <c r="O99" s="173"/>
      <c r="P99" s="121"/>
      <c r="Q99" s="122"/>
      <c r="R99" s="55"/>
      <c r="S99" s="13"/>
      <c r="U99" s="112"/>
      <c r="V99" s="112"/>
    </row>
    <row r="100" spans="1:22" ht="4.5" customHeight="1">
      <c r="A100" s="13"/>
      <c r="B100" s="170"/>
      <c r="C100" s="119"/>
      <c r="D100" s="119"/>
      <c r="E100" s="119"/>
      <c r="F100" s="119"/>
      <c r="G100" s="119"/>
      <c r="H100" s="119"/>
      <c r="I100" s="119"/>
      <c r="J100" s="119"/>
      <c r="K100" s="119"/>
      <c r="L100" s="119"/>
      <c r="M100" s="119"/>
      <c r="N100" s="119"/>
      <c r="O100" s="119"/>
      <c r="P100" s="119"/>
      <c r="Q100" s="119"/>
      <c r="R100" s="120"/>
      <c r="S100" s="13"/>
      <c r="U100" s="112"/>
      <c r="V100" s="112"/>
    </row>
    <row r="101" spans="1:23" s="59" customFormat="1" ht="30.75" customHeight="1">
      <c r="A101" s="58"/>
      <c r="B101" s="154"/>
      <c r="C101" s="154"/>
      <c r="D101" s="154"/>
      <c r="E101" s="154"/>
      <c r="F101" s="154"/>
      <c r="G101" s="154"/>
      <c r="H101" s="154"/>
      <c r="I101" s="154"/>
      <c r="J101" s="154"/>
      <c r="K101" s="154"/>
      <c r="L101" s="154"/>
      <c r="M101" s="154"/>
      <c r="N101" s="154"/>
      <c r="O101" s="154"/>
      <c r="P101" s="154"/>
      <c r="Q101" s="154"/>
      <c r="R101" s="154"/>
      <c r="S101" s="61"/>
      <c r="T101" s="84"/>
      <c r="U101" s="112"/>
      <c r="V101" s="112"/>
      <c r="W101" s="85"/>
    </row>
    <row r="102" spans="1:23" s="59" customFormat="1" ht="36" customHeight="1">
      <c r="A102" s="73"/>
      <c r="B102" s="22" t="s">
        <v>51</v>
      </c>
      <c r="C102" s="217" t="s">
        <v>107</v>
      </c>
      <c r="D102" s="217"/>
      <c r="E102" s="217"/>
      <c r="F102" s="217"/>
      <c r="G102" s="217"/>
      <c r="H102" s="217"/>
      <c r="I102" s="217"/>
      <c r="J102" s="217"/>
      <c r="K102" s="217"/>
      <c r="L102" s="217"/>
      <c r="M102" s="217"/>
      <c r="N102" s="217"/>
      <c r="O102" s="217"/>
      <c r="P102" s="217"/>
      <c r="Q102" s="217"/>
      <c r="R102" s="217"/>
      <c r="S102" s="13"/>
      <c r="T102" s="2"/>
      <c r="U102" s="182"/>
      <c r="V102" s="182"/>
      <c r="W102" s="85"/>
    </row>
    <row r="103" spans="1:23" s="59" customFormat="1" ht="57" customHeight="1">
      <c r="A103" s="58"/>
      <c r="B103" s="60" t="s">
        <v>12</v>
      </c>
      <c r="C103" s="226" t="s">
        <v>121</v>
      </c>
      <c r="D103" s="226"/>
      <c r="E103" s="226"/>
      <c r="F103" s="226"/>
      <c r="G103" s="226"/>
      <c r="H103" s="226"/>
      <c r="I103" s="226"/>
      <c r="J103" s="226"/>
      <c r="K103" s="226"/>
      <c r="L103" s="226"/>
      <c r="M103" s="226"/>
      <c r="N103" s="226"/>
      <c r="O103" s="226"/>
      <c r="P103" s="226"/>
      <c r="Q103" s="226"/>
      <c r="R103" s="12"/>
      <c r="S103" s="58"/>
      <c r="T103" s="85"/>
      <c r="U103" s="90"/>
      <c r="V103" s="87"/>
      <c r="W103" s="85"/>
    </row>
    <row r="104" spans="1:23" s="59" customFormat="1" ht="36" customHeight="1">
      <c r="A104" s="58"/>
      <c r="B104" s="60" t="s">
        <v>47</v>
      </c>
      <c r="C104" s="225" t="s">
        <v>61</v>
      </c>
      <c r="D104" s="225"/>
      <c r="E104" s="225"/>
      <c r="F104" s="225"/>
      <c r="G104" s="225"/>
      <c r="H104" s="225"/>
      <c r="I104" s="225"/>
      <c r="J104" s="225"/>
      <c r="K104" s="225"/>
      <c r="L104" s="225"/>
      <c r="M104" s="225"/>
      <c r="N104" s="225"/>
      <c r="O104" s="225"/>
      <c r="P104" s="225"/>
      <c r="Q104" s="225"/>
      <c r="R104" s="225"/>
      <c r="S104" s="61"/>
      <c r="T104" s="84"/>
      <c r="U104" s="86"/>
      <c r="V104" s="87"/>
      <c r="W104" s="85"/>
    </row>
    <row r="105" spans="1:23" s="63" customFormat="1" ht="38.25" customHeight="1">
      <c r="A105" s="62"/>
      <c r="B105" s="21" t="s">
        <v>48</v>
      </c>
      <c r="C105" s="218" t="s">
        <v>62</v>
      </c>
      <c r="D105" s="218"/>
      <c r="E105" s="218"/>
      <c r="F105" s="218"/>
      <c r="G105" s="218"/>
      <c r="H105" s="218"/>
      <c r="I105" s="218"/>
      <c r="J105" s="218"/>
      <c r="K105" s="218"/>
      <c r="L105" s="218"/>
      <c r="M105" s="218"/>
      <c r="N105" s="218"/>
      <c r="O105" s="218"/>
      <c r="P105" s="218"/>
      <c r="Q105" s="218"/>
      <c r="R105" s="218"/>
      <c r="S105" s="62"/>
      <c r="T105" s="91"/>
      <c r="U105" s="90"/>
      <c r="V105" s="87"/>
      <c r="W105" s="91"/>
    </row>
    <row r="106" spans="1:23" s="63" customFormat="1" ht="68.25" customHeight="1">
      <c r="A106" s="62"/>
      <c r="B106" s="21" t="s">
        <v>49</v>
      </c>
      <c r="C106" s="227" t="s">
        <v>126</v>
      </c>
      <c r="D106" s="227"/>
      <c r="E106" s="227"/>
      <c r="F106" s="227"/>
      <c r="G106" s="227"/>
      <c r="H106" s="227"/>
      <c r="I106" s="227"/>
      <c r="J106" s="227"/>
      <c r="K106" s="227"/>
      <c r="L106" s="227"/>
      <c r="M106" s="227"/>
      <c r="N106" s="227"/>
      <c r="O106" s="227"/>
      <c r="P106" s="227"/>
      <c r="Q106" s="227"/>
      <c r="R106" s="227"/>
      <c r="S106" s="62"/>
      <c r="T106" s="91"/>
      <c r="U106" s="90"/>
      <c r="V106" s="87"/>
      <c r="W106" s="91"/>
    </row>
    <row r="107" spans="1:23" s="65" customFormat="1" ht="38.25" customHeight="1">
      <c r="A107" s="64"/>
      <c r="B107" s="22" t="s">
        <v>50</v>
      </c>
      <c r="C107" s="227" t="s">
        <v>116</v>
      </c>
      <c r="D107" s="227"/>
      <c r="E107" s="227"/>
      <c r="F107" s="227"/>
      <c r="G107" s="227"/>
      <c r="H107" s="227"/>
      <c r="I107" s="227"/>
      <c r="J107" s="227"/>
      <c r="K107" s="227"/>
      <c r="L107" s="227"/>
      <c r="M107" s="227"/>
      <c r="N107" s="227"/>
      <c r="O107" s="227"/>
      <c r="P107" s="227"/>
      <c r="Q107" s="227"/>
      <c r="R107" s="227"/>
      <c r="S107" s="64"/>
      <c r="T107" s="88"/>
      <c r="U107" s="78"/>
      <c r="V107" s="89"/>
      <c r="W107" s="88"/>
    </row>
    <row r="108" spans="1:23" s="63" customFormat="1" ht="57" customHeight="1">
      <c r="A108" s="62"/>
      <c r="B108" s="21" t="s">
        <v>57</v>
      </c>
      <c r="C108" s="227" t="s">
        <v>58</v>
      </c>
      <c r="D108" s="227"/>
      <c r="E108" s="227"/>
      <c r="F108" s="227"/>
      <c r="G108" s="227"/>
      <c r="H108" s="227"/>
      <c r="I108" s="227"/>
      <c r="J108" s="227"/>
      <c r="K108" s="227"/>
      <c r="L108" s="227"/>
      <c r="M108" s="227"/>
      <c r="N108" s="227"/>
      <c r="O108" s="227"/>
      <c r="P108" s="227"/>
      <c r="Q108" s="227"/>
      <c r="R108" s="227"/>
      <c r="S108" s="62"/>
      <c r="T108" s="91"/>
      <c r="U108" s="90"/>
      <c r="V108" s="87"/>
      <c r="W108" s="91"/>
    </row>
    <row r="109" spans="1:19" ht="43.5" customHeight="1">
      <c r="A109" s="13"/>
      <c r="B109" s="19"/>
      <c r="C109" s="19"/>
      <c r="D109" s="19"/>
      <c r="E109" s="19"/>
      <c r="F109" s="19"/>
      <c r="G109" s="19"/>
      <c r="H109" s="19"/>
      <c r="I109" s="19"/>
      <c r="J109" s="19"/>
      <c r="K109" s="23"/>
      <c r="L109" s="23"/>
      <c r="M109" s="23"/>
      <c r="N109" s="23"/>
      <c r="O109" s="23"/>
      <c r="P109" s="23"/>
      <c r="Q109" s="24"/>
      <c r="R109" s="24"/>
      <c r="S109" s="13"/>
    </row>
    <row r="110" spans="1:19" ht="24.75" customHeight="1" thickBot="1">
      <c r="A110" s="13"/>
      <c r="B110" s="228" t="s">
        <v>115</v>
      </c>
      <c r="C110" s="228"/>
      <c r="D110" s="228"/>
      <c r="E110" s="228"/>
      <c r="F110" s="228"/>
      <c r="G110" s="228"/>
      <c r="H110" s="228"/>
      <c r="I110" s="228"/>
      <c r="J110" s="228"/>
      <c r="K110" s="228"/>
      <c r="L110" s="228"/>
      <c r="M110" s="228"/>
      <c r="N110" s="228"/>
      <c r="O110" s="228"/>
      <c r="P110" s="228"/>
      <c r="Q110" s="228"/>
      <c r="R110" s="228"/>
      <c r="S110" s="228"/>
    </row>
    <row r="111" spans="1:19" ht="19.5" customHeight="1">
      <c r="A111" s="13"/>
      <c r="B111" s="206" t="s">
        <v>65</v>
      </c>
      <c r="C111" s="207"/>
      <c r="D111" s="207"/>
      <c r="E111" s="207"/>
      <c r="F111" s="207"/>
      <c r="G111" s="207"/>
      <c r="H111" s="207"/>
      <c r="I111" s="207"/>
      <c r="J111" s="207"/>
      <c r="K111" s="5" t="str">
        <f>IF($K$12="前期","３月","９月")</f>
        <v>９月</v>
      </c>
      <c r="L111" s="5" t="str">
        <f>IF($K$12="前期","４月","10月")</f>
        <v>10月</v>
      </c>
      <c r="M111" s="5" t="str">
        <f>IF($K$12="前期","５月","11月")</f>
        <v>11月</v>
      </c>
      <c r="N111" s="5" t="str">
        <f>IF($K$12="前期","６月","12月")</f>
        <v>12月</v>
      </c>
      <c r="O111" s="5" t="str">
        <f>IF($K$12="前期","７月","１月")</f>
        <v>１月</v>
      </c>
      <c r="P111" s="20" t="str">
        <f>IF($K$12="前期","８月","２月")</f>
        <v>２月</v>
      </c>
      <c r="Q111" s="210" t="s">
        <v>11</v>
      </c>
      <c r="R111" s="211"/>
      <c r="S111" s="13"/>
    </row>
    <row r="112" spans="1:22" ht="33.75" customHeight="1" thickBot="1">
      <c r="A112" s="13"/>
      <c r="B112" s="208"/>
      <c r="C112" s="209"/>
      <c r="D112" s="209"/>
      <c r="E112" s="209"/>
      <c r="F112" s="209"/>
      <c r="G112" s="209"/>
      <c r="H112" s="209"/>
      <c r="I112" s="209"/>
      <c r="J112" s="209"/>
      <c r="K112" s="93"/>
      <c r="L112" s="93"/>
      <c r="M112" s="93"/>
      <c r="N112" s="93"/>
      <c r="O112" s="93"/>
      <c r="P112" s="94"/>
      <c r="Q112" s="204">
        <f>_xlfn.IFERROR(ROUNDUP(AVERAGE(K112:P112),2),"")</f>
      </c>
      <c r="R112" s="205"/>
      <c r="S112" s="13"/>
      <c r="U112" s="212" t="s">
        <v>10</v>
      </c>
      <c r="V112" s="212"/>
    </row>
    <row r="113" spans="1:19" ht="5.25" customHeight="1">
      <c r="A113" s="13"/>
      <c r="B113" s="66"/>
      <c r="C113" s="66"/>
      <c r="D113" s="66"/>
      <c r="E113" s="66"/>
      <c r="F113" s="66"/>
      <c r="G113" s="66"/>
      <c r="H113" s="66"/>
      <c r="I113" s="66"/>
      <c r="J113" s="66"/>
      <c r="K113" s="67"/>
      <c r="L113" s="67"/>
      <c r="M113" s="67"/>
      <c r="N113" s="67"/>
      <c r="O113" s="67"/>
      <c r="P113" s="67"/>
      <c r="Q113" s="68"/>
      <c r="R113" s="68"/>
      <c r="S113" s="13"/>
    </row>
    <row r="114" spans="1:19" ht="122.25" customHeight="1">
      <c r="A114" s="13"/>
      <c r="B114" s="216" t="s">
        <v>114</v>
      </c>
      <c r="C114" s="216"/>
      <c r="D114" s="216"/>
      <c r="E114" s="216"/>
      <c r="F114" s="216"/>
      <c r="G114" s="216"/>
      <c r="H114" s="216"/>
      <c r="I114" s="216"/>
      <c r="J114" s="216"/>
      <c r="K114" s="216"/>
      <c r="L114" s="216"/>
      <c r="M114" s="216"/>
      <c r="N114" s="216"/>
      <c r="O114" s="216"/>
      <c r="P114" s="216"/>
      <c r="Q114" s="216"/>
      <c r="R114" s="216"/>
      <c r="S114" s="13"/>
    </row>
    <row r="115" spans="1:19" ht="6" customHeight="1">
      <c r="A115" s="13"/>
      <c r="B115" s="19"/>
      <c r="C115" s="19"/>
      <c r="D115" s="19"/>
      <c r="E115" s="19"/>
      <c r="F115" s="19"/>
      <c r="G115" s="19"/>
      <c r="H115" s="19"/>
      <c r="I115" s="19"/>
      <c r="J115" s="19"/>
      <c r="K115" s="23"/>
      <c r="L115" s="23"/>
      <c r="M115" s="23"/>
      <c r="N115" s="23"/>
      <c r="O115" s="23"/>
      <c r="P115" s="23"/>
      <c r="Q115" s="24"/>
      <c r="R115" s="24"/>
      <c r="S115" s="13"/>
    </row>
    <row r="116" spans="1:19" ht="23.25" customHeight="1">
      <c r="A116" s="13"/>
      <c r="B116" s="19"/>
      <c r="C116" s="19"/>
      <c r="D116" s="19"/>
      <c r="E116" s="19"/>
      <c r="F116" s="19"/>
      <c r="G116" s="19"/>
      <c r="H116" s="19"/>
      <c r="I116" s="19"/>
      <c r="J116" s="19"/>
      <c r="K116" s="23"/>
      <c r="L116" s="23"/>
      <c r="M116" s="23"/>
      <c r="N116" s="23"/>
      <c r="O116" s="23"/>
      <c r="P116" s="23"/>
      <c r="Q116" s="24"/>
      <c r="R116" s="24"/>
      <c r="S116" s="13"/>
    </row>
    <row r="117" spans="1:19" ht="35.25" customHeight="1" thickBot="1">
      <c r="A117" s="13"/>
      <c r="B117" s="203" t="s">
        <v>24</v>
      </c>
      <c r="C117" s="203"/>
      <c r="D117" s="203"/>
      <c r="E117" s="203"/>
      <c r="F117" s="203"/>
      <c r="G117" s="203"/>
      <c r="H117" s="203"/>
      <c r="I117" s="203"/>
      <c r="J117" s="203"/>
      <c r="K117" s="203"/>
      <c r="L117" s="203"/>
      <c r="M117" s="203"/>
      <c r="N117" s="203"/>
      <c r="O117" s="203"/>
      <c r="P117" s="203"/>
      <c r="Q117" s="203"/>
      <c r="R117" s="203"/>
      <c r="S117" s="13"/>
    </row>
    <row r="118" spans="1:22" ht="51.75" customHeight="1">
      <c r="A118" s="13"/>
      <c r="B118" s="6" t="s">
        <v>25</v>
      </c>
      <c r="C118" s="213" t="s">
        <v>66</v>
      </c>
      <c r="D118" s="214"/>
      <c r="E118" s="214"/>
      <c r="F118" s="214"/>
      <c r="G118" s="214"/>
      <c r="H118" s="214"/>
      <c r="I118" s="214"/>
      <c r="J118" s="214"/>
      <c r="K118" s="214"/>
      <c r="L118" s="214"/>
      <c r="M118" s="214"/>
      <c r="N118" s="214"/>
      <c r="O118" s="214"/>
      <c r="P118" s="214"/>
      <c r="Q118" s="214"/>
      <c r="R118" s="215"/>
      <c r="S118" s="13"/>
      <c r="U118" s="82"/>
      <c r="V118" s="82"/>
    </row>
    <row r="119" spans="1:22" ht="24" customHeight="1">
      <c r="A119" s="13"/>
      <c r="B119" s="7" t="s">
        <v>26</v>
      </c>
      <c r="C119" s="222" t="s">
        <v>67</v>
      </c>
      <c r="D119" s="223"/>
      <c r="E119" s="223"/>
      <c r="F119" s="223"/>
      <c r="G119" s="223"/>
      <c r="H119" s="223"/>
      <c r="I119" s="223"/>
      <c r="J119" s="223"/>
      <c r="K119" s="223"/>
      <c r="L119" s="223"/>
      <c r="M119" s="223"/>
      <c r="N119" s="223"/>
      <c r="O119" s="223"/>
      <c r="P119" s="223"/>
      <c r="Q119" s="223"/>
      <c r="R119" s="224"/>
      <c r="S119" s="13"/>
      <c r="U119" s="82"/>
      <c r="V119" s="82"/>
    </row>
    <row r="120" spans="1:22" ht="54.75" customHeight="1">
      <c r="A120" s="13"/>
      <c r="B120" s="7" t="s">
        <v>27</v>
      </c>
      <c r="C120" s="222" t="s">
        <v>113</v>
      </c>
      <c r="D120" s="223"/>
      <c r="E120" s="223"/>
      <c r="F120" s="223"/>
      <c r="G120" s="223"/>
      <c r="H120" s="223"/>
      <c r="I120" s="223"/>
      <c r="J120" s="223"/>
      <c r="K120" s="223"/>
      <c r="L120" s="223"/>
      <c r="M120" s="223"/>
      <c r="N120" s="223"/>
      <c r="O120" s="223"/>
      <c r="P120" s="223"/>
      <c r="Q120" s="223"/>
      <c r="R120" s="224"/>
      <c r="S120" s="13"/>
      <c r="U120" s="82"/>
      <c r="V120" s="82"/>
    </row>
    <row r="121" spans="1:22" ht="53.25" customHeight="1">
      <c r="A121" s="13"/>
      <c r="B121" s="7" t="s">
        <v>28</v>
      </c>
      <c r="C121" s="222" t="s">
        <v>68</v>
      </c>
      <c r="D121" s="223"/>
      <c r="E121" s="223"/>
      <c r="F121" s="223"/>
      <c r="G121" s="223"/>
      <c r="H121" s="223"/>
      <c r="I121" s="223"/>
      <c r="J121" s="223"/>
      <c r="K121" s="223"/>
      <c r="L121" s="223"/>
      <c r="M121" s="223"/>
      <c r="N121" s="223"/>
      <c r="O121" s="223"/>
      <c r="P121" s="223"/>
      <c r="Q121" s="223"/>
      <c r="R121" s="224"/>
      <c r="S121" s="13"/>
      <c r="U121" s="82"/>
      <c r="V121" s="82"/>
    </row>
    <row r="122" spans="1:22" ht="39.75" customHeight="1">
      <c r="A122" s="13"/>
      <c r="B122" s="183" t="s">
        <v>29</v>
      </c>
      <c r="C122" s="219" t="s">
        <v>69</v>
      </c>
      <c r="D122" s="220"/>
      <c r="E122" s="220"/>
      <c r="F122" s="220"/>
      <c r="G122" s="220"/>
      <c r="H122" s="220"/>
      <c r="I122" s="220"/>
      <c r="J122" s="220"/>
      <c r="K122" s="220"/>
      <c r="L122" s="220"/>
      <c r="M122" s="220"/>
      <c r="N122" s="220"/>
      <c r="O122" s="220"/>
      <c r="P122" s="220"/>
      <c r="Q122" s="220"/>
      <c r="R122" s="221"/>
      <c r="S122" s="13"/>
      <c r="U122" s="82"/>
      <c r="V122" s="82"/>
    </row>
    <row r="123" spans="1:22" ht="18.75" customHeight="1">
      <c r="A123" s="13"/>
      <c r="B123" s="184"/>
      <c r="C123" s="186" t="s">
        <v>94</v>
      </c>
      <c r="D123" s="187"/>
      <c r="E123" s="187"/>
      <c r="F123" s="187"/>
      <c r="G123" s="187"/>
      <c r="H123" s="187"/>
      <c r="I123" s="187"/>
      <c r="J123" s="187"/>
      <c r="K123" s="187"/>
      <c r="L123" s="187"/>
      <c r="M123" s="187"/>
      <c r="N123" s="187"/>
      <c r="O123" s="187"/>
      <c r="P123" s="187"/>
      <c r="Q123" s="187"/>
      <c r="R123" s="188"/>
      <c r="S123" s="13"/>
      <c r="U123" s="40" t="s">
        <v>87</v>
      </c>
      <c r="V123" s="82"/>
    </row>
    <row r="124" spans="1:22" ht="66" customHeight="1">
      <c r="A124" s="13"/>
      <c r="B124" s="185"/>
      <c r="C124" s="8"/>
      <c r="D124" s="196" t="s">
        <v>76</v>
      </c>
      <c r="E124" s="197"/>
      <c r="F124" s="197"/>
      <c r="G124" s="197"/>
      <c r="H124" s="197"/>
      <c r="I124" s="197"/>
      <c r="J124" s="197"/>
      <c r="K124" s="197"/>
      <c r="L124" s="197"/>
      <c r="M124" s="197"/>
      <c r="N124" s="197"/>
      <c r="O124" s="197"/>
      <c r="P124" s="197"/>
      <c r="Q124" s="197"/>
      <c r="R124" s="198"/>
      <c r="S124" s="13"/>
      <c r="U124" s="82"/>
      <c r="V124" s="82"/>
    </row>
    <row r="125" spans="1:22" ht="26.25" customHeight="1">
      <c r="A125" s="13"/>
      <c r="B125" s="193" t="s">
        <v>30</v>
      </c>
      <c r="C125" s="279" t="s">
        <v>70</v>
      </c>
      <c r="D125" s="280"/>
      <c r="E125" s="280"/>
      <c r="F125" s="280"/>
      <c r="G125" s="280"/>
      <c r="H125" s="280"/>
      <c r="I125" s="280"/>
      <c r="J125" s="280"/>
      <c r="K125" s="280"/>
      <c r="L125" s="280"/>
      <c r="M125" s="280"/>
      <c r="N125" s="280"/>
      <c r="O125" s="280"/>
      <c r="P125" s="280"/>
      <c r="Q125" s="280"/>
      <c r="R125" s="281"/>
      <c r="S125" s="13"/>
      <c r="U125" s="82"/>
      <c r="V125" s="82"/>
    </row>
    <row r="126" spans="1:22" ht="39" customHeight="1">
      <c r="A126" s="13"/>
      <c r="B126" s="194"/>
      <c r="C126" s="282" t="s">
        <v>81</v>
      </c>
      <c r="D126" s="283"/>
      <c r="E126" s="283"/>
      <c r="F126" s="283"/>
      <c r="G126" s="283"/>
      <c r="H126" s="283"/>
      <c r="I126" s="283"/>
      <c r="J126" s="283"/>
      <c r="K126" s="283"/>
      <c r="L126" s="283"/>
      <c r="M126" s="283"/>
      <c r="N126" s="283"/>
      <c r="O126" s="283"/>
      <c r="P126" s="283"/>
      <c r="Q126" s="283"/>
      <c r="R126" s="284"/>
      <c r="S126" s="13"/>
      <c r="U126" s="82"/>
      <c r="V126" s="82"/>
    </row>
    <row r="127" spans="1:22" ht="39" customHeight="1">
      <c r="A127" s="13"/>
      <c r="B127" s="194"/>
      <c r="C127" s="267" t="s">
        <v>93</v>
      </c>
      <c r="D127" s="268"/>
      <c r="E127" s="268"/>
      <c r="F127" s="268"/>
      <c r="G127" s="268"/>
      <c r="H127" s="268"/>
      <c r="I127" s="268"/>
      <c r="J127" s="268"/>
      <c r="K127" s="268"/>
      <c r="L127" s="268"/>
      <c r="M127" s="268"/>
      <c r="N127" s="268"/>
      <c r="O127" s="268"/>
      <c r="P127" s="268"/>
      <c r="Q127" s="268"/>
      <c r="R127" s="269"/>
      <c r="S127" s="13"/>
      <c r="U127" s="40" t="s">
        <v>88</v>
      </c>
      <c r="V127" s="82"/>
    </row>
    <row r="128" spans="1:22" ht="79.5" customHeight="1">
      <c r="A128" s="13"/>
      <c r="B128" s="194"/>
      <c r="C128" s="9" t="s">
        <v>39</v>
      </c>
      <c r="D128" s="227" t="s">
        <v>122</v>
      </c>
      <c r="E128" s="227"/>
      <c r="F128" s="227"/>
      <c r="G128" s="227"/>
      <c r="H128" s="227"/>
      <c r="I128" s="227"/>
      <c r="J128" s="227"/>
      <c r="K128" s="227"/>
      <c r="L128" s="227"/>
      <c r="M128" s="227"/>
      <c r="N128" s="227"/>
      <c r="O128" s="227"/>
      <c r="P128" s="227"/>
      <c r="Q128" s="227"/>
      <c r="R128" s="10"/>
      <c r="S128" s="13"/>
      <c r="U128" s="82"/>
      <c r="V128" s="82"/>
    </row>
    <row r="129" spans="1:22" ht="81" customHeight="1">
      <c r="A129" s="13"/>
      <c r="B129" s="194"/>
      <c r="C129" s="9" t="s">
        <v>40</v>
      </c>
      <c r="D129" s="227" t="s">
        <v>90</v>
      </c>
      <c r="E129" s="227"/>
      <c r="F129" s="227"/>
      <c r="G129" s="227"/>
      <c r="H129" s="227"/>
      <c r="I129" s="227"/>
      <c r="J129" s="227"/>
      <c r="K129" s="227"/>
      <c r="L129" s="227"/>
      <c r="M129" s="227"/>
      <c r="N129" s="227"/>
      <c r="O129" s="227"/>
      <c r="P129" s="227"/>
      <c r="Q129" s="227"/>
      <c r="R129" s="10"/>
      <c r="S129" s="13"/>
      <c r="U129" s="82"/>
      <c r="V129" s="82"/>
    </row>
    <row r="130" spans="1:22" ht="90.75" customHeight="1">
      <c r="A130" s="13"/>
      <c r="B130" s="194"/>
      <c r="C130" s="9" t="s">
        <v>41</v>
      </c>
      <c r="D130" s="227" t="s">
        <v>124</v>
      </c>
      <c r="E130" s="227"/>
      <c r="F130" s="227"/>
      <c r="G130" s="227"/>
      <c r="H130" s="227"/>
      <c r="I130" s="227"/>
      <c r="J130" s="227"/>
      <c r="K130" s="227"/>
      <c r="L130" s="227"/>
      <c r="M130" s="227"/>
      <c r="N130" s="227"/>
      <c r="O130" s="227"/>
      <c r="P130" s="227"/>
      <c r="Q130" s="227"/>
      <c r="R130" s="10"/>
      <c r="S130" s="13"/>
      <c r="U130" s="82"/>
      <c r="V130" s="82"/>
    </row>
    <row r="131" spans="1:22" ht="54" customHeight="1">
      <c r="A131" s="13"/>
      <c r="B131" s="194"/>
      <c r="C131" s="9" t="s">
        <v>42</v>
      </c>
      <c r="D131" s="227" t="s">
        <v>91</v>
      </c>
      <c r="E131" s="227"/>
      <c r="F131" s="227"/>
      <c r="G131" s="227"/>
      <c r="H131" s="227"/>
      <c r="I131" s="227"/>
      <c r="J131" s="227"/>
      <c r="K131" s="227"/>
      <c r="L131" s="227"/>
      <c r="M131" s="227"/>
      <c r="N131" s="227"/>
      <c r="O131" s="227"/>
      <c r="P131" s="227"/>
      <c r="Q131" s="227"/>
      <c r="R131" s="10"/>
      <c r="S131" s="13"/>
      <c r="U131" s="82"/>
      <c r="V131" s="82"/>
    </row>
    <row r="132" spans="1:22" ht="18" customHeight="1" thickBot="1">
      <c r="A132" s="13"/>
      <c r="B132" s="194"/>
      <c r="C132" s="9"/>
      <c r="D132" s="227"/>
      <c r="E132" s="227"/>
      <c r="F132" s="227"/>
      <c r="G132" s="227"/>
      <c r="H132" s="227"/>
      <c r="I132" s="227"/>
      <c r="J132" s="227"/>
      <c r="K132" s="227"/>
      <c r="L132" s="227"/>
      <c r="M132" s="227"/>
      <c r="N132" s="227"/>
      <c r="O132" s="227"/>
      <c r="P132" s="227"/>
      <c r="Q132" s="227"/>
      <c r="R132" s="10"/>
      <c r="S132" s="13"/>
      <c r="U132" s="40" t="s">
        <v>89</v>
      </c>
      <c r="V132" s="82"/>
    </row>
    <row r="133" spans="1:22" ht="24" customHeight="1" thickBot="1" thickTop="1">
      <c r="A133" s="13"/>
      <c r="B133" s="11" t="s">
        <v>43</v>
      </c>
      <c r="C133" s="270" t="s">
        <v>23</v>
      </c>
      <c r="D133" s="271"/>
      <c r="E133" s="271"/>
      <c r="F133" s="271"/>
      <c r="G133" s="271"/>
      <c r="H133" s="271"/>
      <c r="I133" s="271"/>
      <c r="J133" s="271"/>
      <c r="K133" s="271"/>
      <c r="L133" s="271"/>
      <c r="M133" s="271"/>
      <c r="N133" s="271"/>
      <c r="O133" s="271"/>
      <c r="P133" s="271"/>
      <c r="Q133" s="271"/>
      <c r="R133" s="272"/>
      <c r="S133" s="13"/>
      <c r="V133" s="82"/>
    </row>
    <row r="134" spans="1:22" ht="6" customHeight="1">
      <c r="A134" s="69"/>
      <c r="B134" s="70"/>
      <c r="C134" s="71"/>
      <c r="D134" s="72"/>
      <c r="E134" s="72"/>
      <c r="F134" s="72"/>
      <c r="G134" s="72"/>
      <c r="H134" s="72"/>
      <c r="I134" s="72"/>
      <c r="J134" s="72"/>
      <c r="K134" s="72"/>
      <c r="L134" s="72"/>
      <c r="M134" s="72"/>
      <c r="N134" s="72"/>
      <c r="O134" s="72"/>
      <c r="P134" s="72"/>
      <c r="Q134" s="72"/>
      <c r="R134" s="73"/>
      <c r="S134" s="13"/>
      <c r="U134" s="82"/>
      <c r="V134" s="82"/>
    </row>
    <row r="135" spans="21:22" ht="21" customHeight="1">
      <c r="U135" s="278" t="s">
        <v>45</v>
      </c>
      <c r="V135" s="278"/>
    </row>
  </sheetData>
  <sheetProtection formatCells="0" insertHyperlinks="0" selectLockedCells="1" autoFilter="0"/>
  <mergeCells count="189">
    <mergeCell ref="B49:R49"/>
    <mergeCell ref="Q52:R52"/>
    <mergeCell ref="Q51:R51"/>
    <mergeCell ref="U135:V135"/>
    <mergeCell ref="D131:Q132"/>
    <mergeCell ref="D130:Q130"/>
    <mergeCell ref="C125:R125"/>
    <mergeCell ref="C126:R126"/>
    <mergeCell ref="D128:Q128"/>
    <mergeCell ref="D129:Q129"/>
    <mergeCell ref="U69:V70"/>
    <mergeCell ref="C127:R127"/>
    <mergeCell ref="C133:R133"/>
    <mergeCell ref="B51:B65"/>
    <mergeCell ref="C51:J52"/>
    <mergeCell ref="C28:O28"/>
    <mergeCell ref="F39:G39"/>
    <mergeCell ref="Q37:R37"/>
    <mergeCell ref="P28:Q28"/>
    <mergeCell ref="C35:J35"/>
    <mergeCell ref="Q35:R35"/>
    <mergeCell ref="E24:I24"/>
    <mergeCell ref="J23:R23"/>
    <mergeCell ref="E26:I26"/>
    <mergeCell ref="J25:R25"/>
    <mergeCell ref="E25:I25"/>
    <mergeCell ref="E23:I23"/>
    <mergeCell ref="J26:R26"/>
    <mergeCell ref="M9:R9"/>
    <mergeCell ref="C21:E22"/>
    <mergeCell ref="H21:R21"/>
    <mergeCell ref="H22:R22"/>
    <mergeCell ref="Q16:R16"/>
    <mergeCell ref="Q19:R19"/>
    <mergeCell ref="F22:G22"/>
    <mergeCell ref="B1:R1"/>
    <mergeCell ref="E12:F12"/>
    <mergeCell ref="I12:J12"/>
    <mergeCell ref="Q17:R17"/>
    <mergeCell ref="C17:J17"/>
    <mergeCell ref="B15:B29"/>
    <mergeCell ref="Q15:R15"/>
    <mergeCell ref="G12:H12"/>
    <mergeCell ref="K12:L12"/>
    <mergeCell ref="C15:J16"/>
    <mergeCell ref="U19:V19"/>
    <mergeCell ref="J24:R24"/>
    <mergeCell ref="U15:V17"/>
    <mergeCell ref="H39:R39"/>
    <mergeCell ref="C46:O46"/>
    <mergeCell ref="C23:D26"/>
    <mergeCell ref="F21:G21"/>
    <mergeCell ref="J44:R44"/>
    <mergeCell ref="J43:R43"/>
    <mergeCell ref="J42:R42"/>
    <mergeCell ref="B3:F3"/>
    <mergeCell ref="F5:R5"/>
    <mergeCell ref="B8:E8"/>
    <mergeCell ref="F7:R7"/>
    <mergeCell ref="F8:R8"/>
    <mergeCell ref="B6:E6"/>
    <mergeCell ref="Q6:R6"/>
    <mergeCell ref="F6:P6"/>
    <mergeCell ref="B7:E7"/>
    <mergeCell ref="U12:U13"/>
    <mergeCell ref="B9:E9"/>
    <mergeCell ref="F9:J9"/>
    <mergeCell ref="K9:L9"/>
    <mergeCell ref="B5:E5"/>
    <mergeCell ref="E42:I42"/>
    <mergeCell ref="Q34:R34"/>
    <mergeCell ref="B33:B47"/>
    <mergeCell ref="C33:J34"/>
    <mergeCell ref="Q33:R33"/>
    <mergeCell ref="E44:I44"/>
    <mergeCell ref="P46:Q46"/>
    <mergeCell ref="F40:G40"/>
    <mergeCell ref="H40:R40"/>
    <mergeCell ref="E41:I41"/>
    <mergeCell ref="C41:D44"/>
    <mergeCell ref="J41:R41"/>
    <mergeCell ref="E43:I43"/>
    <mergeCell ref="C39:E40"/>
    <mergeCell ref="C122:R122"/>
    <mergeCell ref="C120:R120"/>
    <mergeCell ref="C121:R121"/>
    <mergeCell ref="C104:R104"/>
    <mergeCell ref="C103:Q103"/>
    <mergeCell ref="C119:R119"/>
    <mergeCell ref="C108:R108"/>
    <mergeCell ref="C106:R106"/>
    <mergeCell ref="B110:S110"/>
    <mergeCell ref="C107:R107"/>
    <mergeCell ref="C118:R118"/>
    <mergeCell ref="B114:R114"/>
    <mergeCell ref="C53:J53"/>
    <mergeCell ref="Q53:R53"/>
    <mergeCell ref="C64:O64"/>
    <mergeCell ref="P64:Q64"/>
    <mergeCell ref="C102:R102"/>
    <mergeCell ref="C105:R105"/>
    <mergeCell ref="Q72:R72"/>
    <mergeCell ref="F58:G58"/>
    <mergeCell ref="H58:R58"/>
    <mergeCell ref="U55:V55"/>
    <mergeCell ref="B117:R117"/>
    <mergeCell ref="Q112:R112"/>
    <mergeCell ref="B111:J112"/>
    <mergeCell ref="Q111:R111"/>
    <mergeCell ref="U112:V112"/>
    <mergeCell ref="U67:V68"/>
    <mergeCell ref="U81:V83"/>
    <mergeCell ref="J60:R60"/>
    <mergeCell ref="B125:B132"/>
    <mergeCell ref="J61:R61"/>
    <mergeCell ref="Q55:R55"/>
    <mergeCell ref="D124:R124"/>
    <mergeCell ref="J62:R62"/>
    <mergeCell ref="C59:D62"/>
    <mergeCell ref="E59:I59"/>
    <mergeCell ref="C57:E58"/>
    <mergeCell ref="F57:G57"/>
    <mergeCell ref="H57:R57"/>
    <mergeCell ref="B122:B124"/>
    <mergeCell ref="C123:R123"/>
    <mergeCell ref="U22:V26"/>
    <mergeCell ref="E62:I62"/>
    <mergeCell ref="B31:R31"/>
    <mergeCell ref="U41:W43"/>
    <mergeCell ref="U28:V31"/>
    <mergeCell ref="U102:V102"/>
    <mergeCell ref="U50:V50"/>
    <mergeCell ref="E76:I76"/>
    <mergeCell ref="U46:W46"/>
    <mergeCell ref="U48:W48"/>
    <mergeCell ref="F75:G75"/>
    <mergeCell ref="H75:R75"/>
    <mergeCell ref="B48:R48"/>
    <mergeCell ref="U51:V51"/>
    <mergeCell ref="U64:V66"/>
    <mergeCell ref="C74:E75"/>
    <mergeCell ref="H74:R74"/>
    <mergeCell ref="J59:R59"/>
    <mergeCell ref="E60:I60"/>
    <mergeCell ref="F74:G74"/>
    <mergeCell ref="P81:Q81"/>
    <mergeCell ref="E79:I79"/>
    <mergeCell ref="E61:I61"/>
    <mergeCell ref="C70:J70"/>
    <mergeCell ref="C81:O81"/>
    <mergeCell ref="Q70:R70"/>
    <mergeCell ref="C76:D79"/>
    <mergeCell ref="E77:I77"/>
    <mergeCell ref="B83:R83"/>
    <mergeCell ref="J79:R79"/>
    <mergeCell ref="B68:B82"/>
    <mergeCell ref="C68:J69"/>
    <mergeCell ref="Q68:R68"/>
    <mergeCell ref="Q69:R69"/>
    <mergeCell ref="J77:R77"/>
    <mergeCell ref="E78:I78"/>
    <mergeCell ref="J78:R78"/>
    <mergeCell ref="J76:R76"/>
    <mergeCell ref="B101:R101"/>
    <mergeCell ref="B84:R84"/>
    <mergeCell ref="C86:J87"/>
    <mergeCell ref="Q86:R86"/>
    <mergeCell ref="Q87:R87"/>
    <mergeCell ref="C94:D97"/>
    <mergeCell ref="E94:I94"/>
    <mergeCell ref="J94:R94"/>
    <mergeCell ref="B86:B100"/>
    <mergeCell ref="C99:O99"/>
    <mergeCell ref="U87:V88"/>
    <mergeCell ref="C88:J88"/>
    <mergeCell ref="Q88:R88"/>
    <mergeCell ref="Q90:R90"/>
    <mergeCell ref="C92:E93"/>
    <mergeCell ref="F92:G92"/>
    <mergeCell ref="H92:R92"/>
    <mergeCell ref="F93:G93"/>
    <mergeCell ref="H93:R93"/>
    <mergeCell ref="P99:Q99"/>
    <mergeCell ref="E95:I95"/>
    <mergeCell ref="J95:R95"/>
    <mergeCell ref="E96:I96"/>
    <mergeCell ref="J96:R96"/>
    <mergeCell ref="E97:I97"/>
    <mergeCell ref="J97:R97"/>
  </mergeCells>
  <conditionalFormatting sqref="K69:K70">
    <cfRule type="expression" priority="1" dxfId="2" stopIfTrue="1">
      <formula>$G$12&amp;$K$12="28前期"</formula>
    </cfRule>
  </conditionalFormatting>
  <dataValidations count="6">
    <dataValidation allowBlank="1" showInputMessage="1" showErrorMessage="1" sqref="K119:P122 K112:P113 K115:P116 K109:P109 K128:P134 K125:P126 J76:R79 H74:R75 H57:R58 J59:R62 Q6 E9:F9 F5:F7 H21:R22 J23:R26 J41:R44 H39:R40 H92:R93 J94:R97"/>
    <dataValidation type="whole" operator="greaterThanOrEqual" allowBlank="1" showErrorMessage="1" error="ケアプラン数（利用者数）ですので、”整数”を入力してください！" sqref="K69:P70 K52:P53 K16:P17 K34:P35 K87:P88">
      <formula1>0</formula1>
    </dataValidation>
    <dataValidation type="list" allowBlank="1" showInputMessage="1" showErrorMessage="1" sqref="P81:Q81 P64:Q64 P28:Q28 P46:Q46 C100:R100 P99:Q99">
      <formula1>"ア,イ,ウ,エ,オ,カ,-"</formula1>
    </dataValidation>
    <dataValidation type="list" allowBlank="1" showInputMessage="1" showErrorMessage="1" sqref="K12:L12">
      <formula1>"前期,後期"</formula1>
    </dataValidation>
    <dataValidation type="list" allowBlank="1" showInputMessage="1" showErrorMessage="1" sqref="B3">
      <formula1>"富田林市長,河内長野市長,大阪狭山市長,太子町長,河南町長,千早赤阪村長"</formula1>
    </dataValidation>
    <dataValidation allowBlank="1" showErrorMessage="1" sqref="F8:R8"/>
  </dataValidations>
  <hyperlinks>
    <hyperlink ref="U123" location="【正当理由「オ」計算シート】!R1" display="＞＞【正当理由オ計算シート】へ"/>
    <hyperlink ref="U132" location="【正当理由「カ」計算シート】!R36" display="＞＞【正当理由カ-D詳細について】へ"/>
    <hyperlink ref="U135" location="チェックシート!U1" display="＞＞チェックシート（ページ最上部）へ戻る"/>
    <hyperlink ref="U135:V135" location="チェックシート!U1" display="＞＞チェックシート（ページ最上部）へ戻る"/>
    <hyperlink ref="U127" location="【正当理由「カ」計算シート】!R1" display="＞＞【正当理由カ計算シート】へ"/>
  </hyperlinks>
  <printOptions horizontalCentered="1"/>
  <pageMargins left="0.35433070866141736" right="0.31496062992125984" top="0.4724409448818898" bottom="0.35433070866141736" header="0.35433070866141736" footer="0.31496062992125984"/>
  <pageSetup fitToHeight="2" horizontalDpi="600" verticalDpi="600" orientation="portrait" paperSize="9" scale="99" r:id="rId3"/>
  <headerFooter alignWithMargins="0">
    <oddFooter>&amp;C&amp;P / &amp;N</oddFooter>
  </headerFooter>
  <rowBreaks count="2" manualBreakCount="2">
    <brk id="49" max="18" man="1"/>
    <brk id="116" max="18" man="1"/>
  </rowBreaks>
  <legacyDrawing r:id="rId2"/>
</worksheet>
</file>

<file path=xl/worksheets/sheet2.xml><?xml version="1.0" encoding="utf-8"?>
<worksheet xmlns="http://schemas.openxmlformats.org/spreadsheetml/2006/main" xmlns:r="http://schemas.openxmlformats.org/officeDocument/2006/relationships">
  <sheetPr>
    <tabColor indexed="13"/>
    <pageSetUpPr fitToPage="1"/>
  </sheetPr>
  <dimension ref="A1:R22"/>
  <sheetViews>
    <sheetView showGridLines="0" showRowColHeaders="0" zoomScale="80" zoomScaleNormal="80" zoomScaleSheetLayoutView="85" zoomScalePageLayoutView="0" workbookViewId="0" topLeftCell="A1">
      <selection activeCell="I7" sqref="I7"/>
    </sheetView>
  </sheetViews>
  <sheetFormatPr defaultColWidth="9.00390625" defaultRowHeight="13.5"/>
  <cols>
    <col min="1" max="1" width="1.00390625" style="45" customWidth="1"/>
    <col min="2" max="2" width="3.375" style="45" bestFit="1" customWidth="1"/>
    <col min="3" max="3" width="3.125" style="45" bestFit="1" customWidth="1"/>
    <col min="4" max="4" width="11.375" style="45" customWidth="1"/>
    <col min="5" max="5" width="24.375" style="45" customWidth="1"/>
    <col min="6" max="6" width="13.375" style="45" customWidth="1"/>
    <col min="7" max="7" width="32.75390625" style="45" customWidth="1"/>
    <col min="8" max="8" width="2.375" style="45" customWidth="1"/>
    <col min="9" max="14" width="6.375" style="45" customWidth="1"/>
    <col min="15" max="15" width="9.875" style="45" customWidth="1"/>
    <col min="16" max="16" width="1.00390625" style="45" customWidth="1"/>
    <col min="17" max="17" width="3.00390625" style="45" customWidth="1"/>
    <col min="18" max="18" width="48.375" style="103" customWidth="1"/>
    <col min="19" max="19" width="20.75390625" style="45" customWidth="1"/>
    <col min="20" max="24" width="7.375" style="45" customWidth="1"/>
    <col min="25" max="16384" width="9.00390625" style="45" customWidth="1"/>
  </cols>
  <sheetData>
    <row r="1" spans="1:18" ht="31.5" customHeight="1">
      <c r="A1" s="42"/>
      <c r="B1" s="295" t="s">
        <v>108</v>
      </c>
      <c r="C1" s="295"/>
      <c r="D1" s="295"/>
      <c r="E1" s="295"/>
      <c r="F1" s="295"/>
      <c r="G1" s="295"/>
      <c r="H1" s="295"/>
      <c r="I1" s="295"/>
      <c r="J1" s="295"/>
      <c r="K1" s="295"/>
      <c r="L1" s="295"/>
      <c r="M1" s="295"/>
      <c r="N1" s="295"/>
      <c r="O1" s="295"/>
      <c r="P1" s="13"/>
      <c r="R1" s="14"/>
    </row>
    <row r="2" spans="1:18" s="101" customFormat="1" ht="27" customHeight="1">
      <c r="A2" s="99"/>
      <c r="B2" s="298" t="s">
        <v>102</v>
      </c>
      <c r="C2" s="299"/>
      <c r="D2" s="300"/>
      <c r="E2" s="296">
        <f>IF(チェックシート!$F$8="","",チェックシート!$F$8)</f>
      </c>
      <c r="F2" s="296"/>
      <c r="G2" s="296"/>
      <c r="H2" s="296"/>
      <c r="I2" s="296"/>
      <c r="J2" s="296"/>
      <c r="K2" s="296"/>
      <c r="L2" s="296"/>
      <c r="M2" s="296"/>
      <c r="N2" s="297"/>
      <c r="O2" s="100"/>
      <c r="P2" s="99"/>
      <c r="R2" s="285" t="s">
        <v>33</v>
      </c>
    </row>
    <row r="3" spans="1:18" ht="12.75" customHeight="1">
      <c r="A3" s="42"/>
      <c r="B3" s="13"/>
      <c r="C3" s="13"/>
      <c r="D3" s="102"/>
      <c r="E3" s="102"/>
      <c r="F3" s="102"/>
      <c r="G3" s="102"/>
      <c r="H3" s="102"/>
      <c r="I3" s="102"/>
      <c r="J3" s="102"/>
      <c r="K3" s="102"/>
      <c r="L3" s="102"/>
      <c r="M3" s="102"/>
      <c r="N3" s="102"/>
      <c r="O3" s="102"/>
      <c r="P3" s="13"/>
      <c r="R3" s="285"/>
    </row>
    <row r="4" spans="1:18" ht="27" customHeight="1">
      <c r="A4" s="42"/>
      <c r="B4" s="298" t="s">
        <v>84</v>
      </c>
      <c r="C4" s="299"/>
      <c r="D4" s="300"/>
      <c r="E4" s="300"/>
      <c r="F4" s="300"/>
      <c r="G4" s="303"/>
      <c r="H4" s="304"/>
      <c r="I4" s="304"/>
      <c r="J4" s="305"/>
      <c r="K4" s="100"/>
      <c r="L4" s="100"/>
      <c r="M4" s="100"/>
      <c r="N4" s="100"/>
      <c r="O4" s="102"/>
      <c r="P4" s="13"/>
      <c r="R4" s="285"/>
    </row>
    <row r="5" spans="1:16" ht="12.75" customHeight="1">
      <c r="A5" s="13"/>
      <c r="B5" s="13"/>
      <c r="C5" s="13"/>
      <c r="D5" s="13"/>
      <c r="E5" s="13"/>
      <c r="F5" s="13"/>
      <c r="G5" s="13"/>
      <c r="H5" s="13"/>
      <c r="I5" s="13"/>
      <c r="J5" s="13"/>
      <c r="K5" s="13"/>
      <c r="L5" s="13"/>
      <c r="M5" s="13"/>
      <c r="N5" s="13"/>
      <c r="O5" s="13"/>
      <c r="P5" s="13"/>
    </row>
    <row r="6" spans="1:18" ht="12" customHeight="1">
      <c r="A6" s="13"/>
      <c r="B6" s="290" t="s">
        <v>104</v>
      </c>
      <c r="C6" s="290"/>
      <c r="D6" s="291"/>
      <c r="E6" s="291"/>
      <c r="F6" s="292"/>
      <c r="G6" s="288"/>
      <c r="H6" s="289"/>
      <c r="I6" s="16" t="str">
        <f>IF(チェックシート!$K$12="前期","３月","９月")</f>
        <v>９月</v>
      </c>
      <c r="J6" s="16" t="str">
        <f>IF(チェックシート!$K$12="前期","４月","10月")</f>
        <v>10月</v>
      </c>
      <c r="K6" s="16" t="str">
        <f>IF(チェックシート!$K$12="前期","５月","11月")</f>
        <v>11月</v>
      </c>
      <c r="L6" s="16" t="str">
        <f>IF(チェックシート!$K$12="前期","６月","12月")</f>
        <v>12月</v>
      </c>
      <c r="M6" s="16" t="str">
        <f>IF(チェックシート!$K$12="前期","７月","１月")</f>
        <v>１月</v>
      </c>
      <c r="N6" s="17" t="str">
        <f>IF(チェックシート!$K$12="前期","８月","２月")</f>
        <v>２月</v>
      </c>
      <c r="O6" s="18" t="s">
        <v>14</v>
      </c>
      <c r="P6" s="13"/>
      <c r="R6" s="104"/>
    </row>
    <row r="7" spans="1:18" ht="36" customHeight="1">
      <c r="A7" s="13"/>
      <c r="B7" s="291"/>
      <c r="C7" s="291"/>
      <c r="D7" s="291"/>
      <c r="E7" s="291"/>
      <c r="F7" s="292"/>
      <c r="G7" s="286" t="s">
        <v>109</v>
      </c>
      <c r="H7" s="287"/>
      <c r="I7" s="37"/>
      <c r="J7" s="37"/>
      <c r="K7" s="37"/>
      <c r="L7" s="37"/>
      <c r="M7" s="37"/>
      <c r="N7" s="37"/>
      <c r="O7" s="96">
        <f>IF(SUM(I7:N7)=0,"",SUM(I7:N7))</f>
      </c>
      <c r="P7" s="13"/>
      <c r="R7" s="293" t="s">
        <v>79</v>
      </c>
    </row>
    <row r="8" spans="1:18" ht="36" customHeight="1">
      <c r="A8" s="13"/>
      <c r="B8" s="291"/>
      <c r="C8" s="291"/>
      <c r="D8" s="291"/>
      <c r="E8" s="291"/>
      <c r="F8" s="292"/>
      <c r="G8" s="301" t="s">
        <v>37</v>
      </c>
      <c r="H8" s="302"/>
      <c r="I8" s="37"/>
      <c r="J8" s="37"/>
      <c r="K8" s="37"/>
      <c r="L8" s="37"/>
      <c r="M8" s="37"/>
      <c r="N8" s="37"/>
      <c r="O8" s="96">
        <f>IF(SUM(I8:N8)=0,"",SUM(I8:N8))</f>
      </c>
      <c r="P8" s="13"/>
      <c r="R8" s="293"/>
    </row>
    <row r="9" spans="1:16" ht="19.5">
      <c r="A9" s="13"/>
      <c r="B9" s="13"/>
      <c r="C9" s="13"/>
      <c r="D9" s="13"/>
      <c r="E9" s="13"/>
      <c r="F9" s="13"/>
      <c r="G9" s="13"/>
      <c r="H9" s="13"/>
      <c r="I9" s="13"/>
      <c r="J9" s="13"/>
      <c r="K9" s="13"/>
      <c r="L9" s="13"/>
      <c r="M9" s="13"/>
      <c r="N9" s="13"/>
      <c r="O9" s="13"/>
      <c r="P9" s="13"/>
    </row>
    <row r="10" spans="1:16" ht="20.25" customHeight="1">
      <c r="A10" s="13"/>
      <c r="B10" s="306" t="s">
        <v>105</v>
      </c>
      <c r="C10" s="306"/>
      <c r="D10" s="306"/>
      <c r="E10" s="306"/>
      <c r="F10" s="306"/>
      <c r="G10" s="13"/>
      <c r="H10" s="13"/>
      <c r="I10" s="13"/>
      <c r="J10" s="13"/>
      <c r="K10" s="13"/>
      <c r="L10" s="13"/>
      <c r="M10" s="13"/>
      <c r="N10" s="13"/>
      <c r="O10" s="13"/>
      <c r="P10" s="13"/>
    </row>
    <row r="11" spans="1:16" ht="9" customHeight="1">
      <c r="A11" s="13"/>
      <c r="B11" s="316" t="s">
        <v>78</v>
      </c>
      <c r="C11" s="317"/>
      <c r="D11" s="308" t="s">
        <v>95</v>
      </c>
      <c r="E11" s="308"/>
      <c r="F11" s="308"/>
      <c r="G11" s="309"/>
      <c r="H11" s="13"/>
      <c r="I11" s="13"/>
      <c r="J11" s="13"/>
      <c r="K11" s="13"/>
      <c r="L11" s="13"/>
      <c r="M11" s="13"/>
      <c r="N11" s="13"/>
      <c r="O11" s="13"/>
      <c r="P11" s="13"/>
    </row>
    <row r="12" spans="1:16" ht="37.5" customHeight="1">
      <c r="A12" s="13"/>
      <c r="B12" s="318"/>
      <c r="C12" s="319"/>
      <c r="D12" s="310"/>
      <c r="E12" s="310"/>
      <c r="F12" s="310"/>
      <c r="G12" s="311"/>
      <c r="H12" s="105"/>
      <c r="I12" s="43"/>
      <c r="J12" s="43"/>
      <c r="K12" s="43"/>
      <c r="L12" s="43"/>
      <c r="M12" s="43"/>
      <c r="N12" s="43"/>
      <c r="O12" s="96">
        <f>IF(SUM(I12:N12)=0,"",SUM(I12:N12))</f>
      </c>
      <c r="P12" s="13"/>
    </row>
    <row r="13" spans="1:16" ht="9" customHeight="1">
      <c r="A13" s="13"/>
      <c r="B13" s="320"/>
      <c r="C13" s="321"/>
      <c r="D13" s="312"/>
      <c r="E13" s="312"/>
      <c r="F13" s="312"/>
      <c r="G13" s="313"/>
      <c r="H13" s="13"/>
      <c r="I13" s="13"/>
      <c r="J13" s="13"/>
      <c r="K13" s="13"/>
      <c r="L13" s="13"/>
      <c r="M13" s="13"/>
      <c r="N13" s="13"/>
      <c r="O13" s="13"/>
      <c r="P13" s="13"/>
    </row>
    <row r="14" spans="1:16" ht="3" customHeight="1">
      <c r="A14" s="13"/>
      <c r="B14" s="106"/>
      <c r="C14" s="106"/>
      <c r="D14" s="39"/>
      <c r="E14" s="39"/>
      <c r="F14" s="39"/>
      <c r="G14" s="39"/>
      <c r="H14" s="13"/>
      <c r="I14" s="13"/>
      <c r="J14" s="13"/>
      <c r="K14" s="13"/>
      <c r="L14" s="13"/>
      <c r="M14" s="13"/>
      <c r="N14" s="13"/>
      <c r="O14" s="13"/>
      <c r="P14" s="13"/>
    </row>
    <row r="15" spans="1:16" ht="21" customHeight="1">
      <c r="A15" s="13"/>
      <c r="B15" s="13"/>
      <c r="C15" s="13"/>
      <c r="D15" s="13"/>
      <c r="E15" s="13"/>
      <c r="F15" s="13"/>
      <c r="G15" s="13"/>
      <c r="H15" s="13"/>
      <c r="I15" s="13"/>
      <c r="J15" s="13"/>
      <c r="K15" s="13"/>
      <c r="L15" s="13"/>
      <c r="M15" s="13"/>
      <c r="N15" s="13"/>
      <c r="O15" s="13"/>
      <c r="P15" s="13"/>
    </row>
    <row r="16" spans="1:18" ht="12" customHeight="1">
      <c r="A16" s="13"/>
      <c r="B16" s="290" t="s">
        <v>103</v>
      </c>
      <c r="C16" s="290"/>
      <c r="D16" s="290"/>
      <c r="E16" s="290"/>
      <c r="F16" s="288"/>
      <c r="G16" s="294"/>
      <c r="H16" s="289"/>
      <c r="I16" s="16" t="str">
        <f>IF(チェックシート!$K$12="前期","３月","９月")</f>
        <v>９月</v>
      </c>
      <c r="J16" s="16" t="str">
        <f>IF(チェックシート!$K$12="前期","４月","10月")</f>
        <v>10月</v>
      </c>
      <c r="K16" s="16" t="str">
        <f>IF(チェックシート!$K$12="前期","５月","11月")</f>
        <v>11月</v>
      </c>
      <c r="L16" s="16" t="str">
        <f>IF(チェックシート!$K$12="前期","６月","12月")</f>
        <v>12月</v>
      </c>
      <c r="M16" s="16" t="str">
        <f>IF(チェックシート!$K$12="前期","７月","１月")</f>
        <v>１月</v>
      </c>
      <c r="N16" s="17" t="str">
        <f>IF(チェックシート!$K$12="前期","８月","２月")</f>
        <v>２月</v>
      </c>
      <c r="O16" s="18" t="s">
        <v>14</v>
      </c>
      <c r="P16" s="13"/>
      <c r="R16" s="104"/>
    </row>
    <row r="17" spans="1:18" ht="36" customHeight="1">
      <c r="A17" s="13"/>
      <c r="B17" s="290"/>
      <c r="C17" s="290"/>
      <c r="D17" s="290"/>
      <c r="E17" s="290"/>
      <c r="F17" s="286" t="s">
        <v>110</v>
      </c>
      <c r="G17" s="307"/>
      <c r="H17" s="287"/>
      <c r="I17" s="97">
        <f aca="true" t="shared" si="0" ref="I17:N17">I7-I12</f>
        <v>0</v>
      </c>
      <c r="J17" s="97">
        <f t="shared" si="0"/>
        <v>0</v>
      </c>
      <c r="K17" s="97">
        <f t="shared" si="0"/>
        <v>0</v>
      </c>
      <c r="L17" s="97">
        <f t="shared" si="0"/>
        <v>0</v>
      </c>
      <c r="M17" s="97">
        <f t="shared" si="0"/>
        <v>0</v>
      </c>
      <c r="N17" s="97">
        <f t="shared" si="0"/>
        <v>0</v>
      </c>
      <c r="O17" s="96">
        <f>IF(SUM(I17:N17)=0,"",SUM(I17:N17))</f>
      </c>
      <c r="P17" s="13"/>
      <c r="R17" s="104"/>
    </row>
    <row r="18" spans="1:18" ht="36" customHeight="1">
      <c r="A18" s="13"/>
      <c r="B18" s="290"/>
      <c r="C18" s="290"/>
      <c r="D18" s="290"/>
      <c r="E18" s="290"/>
      <c r="F18" s="324" t="s">
        <v>96</v>
      </c>
      <c r="G18" s="324"/>
      <c r="H18" s="324"/>
      <c r="I18" s="97">
        <f aca="true" t="shared" si="1" ref="I18:N18">I8-I12</f>
        <v>0</v>
      </c>
      <c r="J18" s="97">
        <f t="shared" si="1"/>
        <v>0</v>
      </c>
      <c r="K18" s="97">
        <f t="shared" si="1"/>
        <v>0</v>
      </c>
      <c r="L18" s="97">
        <f t="shared" si="1"/>
        <v>0</v>
      </c>
      <c r="M18" s="97">
        <f t="shared" si="1"/>
        <v>0</v>
      </c>
      <c r="N18" s="97">
        <f t="shared" si="1"/>
        <v>0</v>
      </c>
      <c r="O18" s="96">
        <f>IF(SUM(I18:N18)=0,"",SUM(I18:N18))</f>
      </c>
      <c r="P18" s="13"/>
      <c r="R18" s="104"/>
    </row>
    <row r="19" spans="1:16" ht="9.75" customHeight="1" thickBot="1">
      <c r="A19" s="13"/>
      <c r="B19" s="13"/>
      <c r="C19" s="13"/>
      <c r="D19" s="13"/>
      <c r="E19" s="13"/>
      <c r="F19" s="13"/>
      <c r="G19" s="13"/>
      <c r="H19" s="13"/>
      <c r="I19" s="13"/>
      <c r="J19" s="13"/>
      <c r="K19" s="13"/>
      <c r="L19" s="13"/>
      <c r="M19" s="13"/>
      <c r="N19" s="13"/>
      <c r="O19" s="13"/>
      <c r="P19" s="13"/>
    </row>
    <row r="20" spans="1:16" ht="26.25" customHeight="1" thickBot="1">
      <c r="A20" s="13"/>
      <c r="B20" s="42"/>
      <c r="C20" s="42"/>
      <c r="D20" s="42"/>
      <c r="E20" s="42"/>
      <c r="F20" s="42"/>
      <c r="G20" s="42"/>
      <c r="H20" s="42"/>
      <c r="I20" s="42"/>
      <c r="J20" s="42"/>
      <c r="K20" s="42"/>
      <c r="L20" s="322" t="s">
        <v>38</v>
      </c>
      <c r="M20" s="322"/>
      <c r="N20" s="323"/>
      <c r="O20" s="38">
        <f>_xlfn.IFERROR(ROUNDUP(O18/O17,3),"")</f>
      </c>
      <c r="P20" s="107"/>
    </row>
    <row r="21" spans="1:16" ht="30" customHeight="1">
      <c r="A21" s="13"/>
      <c r="B21" s="13"/>
      <c r="C21" s="13"/>
      <c r="D21" s="13"/>
      <c r="E21" s="13"/>
      <c r="F21" s="13"/>
      <c r="G21" s="13"/>
      <c r="H21" s="13"/>
      <c r="I21" s="13"/>
      <c r="J21" s="13"/>
      <c r="K21" s="315" t="s">
        <v>77</v>
      </c>
      <c r="L21" s="315"/>
      <c r="M21" s="315"/>
      <c r="N21" s="315"/>
      <c r="O21" s="315"/>
      <c r="P21" s="13"/>
    </row>
    <row r="22" spans="1:18" ht="76.5" customHeight="1">
      <c r="A22" s="42"/>
      <c r="B22" s="314" t="s">
        <v>82</v>
      </c>
      <c r="C22" s="314"/>
      <c r="D22" s="314"/>
      <c r="E22" s="314"/>
      <c r="F22" s="314"/>
      <c r="G22" s="314"/>
      <c r="H22" s="314"/>
      <c r="I22" s="314"/>
      <c r="J22" s="314"/>
      <c r="K22" s="314"/>
      <c r="L22" s="314"/>
      <c r="M22" s="314"/>
      <c r="N22" s="314"/>
      <c r="O22" s="314"/>
      <c r="P22" s="13"/>
      <c r="R22" s="98"/>
    </row>
  </sheetData>
  <sheetProtection formatCells="0" formatColumns="0" formatRows="0" selectLockedCells="1"/>
  <mergeCells count="21">
    <mergeCell ref="F17:H17"/>
    <mergeCell ref="D11:G13"/>
    <mergeCell ref="B2:D2"/>
    <mergeCell ref="B22:O22"/>
    <mergeCell ref="K21:O21"/>
    <mergeCell ref="B11:C13"/>
    <mergeCell ref="B16:E18"/>
    <mergeCell ref="L20:N20"/>
    <mergeCell ref="F18:H18"/>
    <mergeCell ref="B1:O1"/>
    <mergeCell ref="E2:N2"/>
    <mergeCell ref="B4:F4"/>
    <mergeCell ref="G8:H8"/>
    <mergeCell ref="G4:J4"/>
    <mergeCell ref="B10:F10"/>
    <mergeCell ref="R2:R4"/>
    <mergeCell ref="G7:H7"/>
    <mergeCell ref="G6:H6"/>
    <mergeCell ref="B6:F8"/>
    <mergeCell ref="R7:R8"/>
    <mergeCell ref="F16:H16"/>
  </mergeCells>
  <conditionalFormatting sqref="I17:N18">
    <cfRule type="cellIs" priority="1" dxfId="3" operator="equal" stopIfTrue="1">
      <formula>0</formula>
    </cfRule>
  </conditionalFormatting>
  <dataValidations count="3">
    <dataValidation allowBlank="1" showInputMessage="1" showErrorMessage="1" sqref="G4:J4"/>
    <dataValidation type="whole" operator="greaterThanOrEqual" allowBlank="1" showErrorMessage="1" error="ケアプラン数（利用者数）ですので、”整数”を入力してください！" sqref="I7:N8 I12:N12">
      <formula1>0</formula1>
    </dataValidation>
    <dataValidation operator="greaterThanOrEqual" allowBlank="1" showErrorMessage="1" error="ケアプラン数（利用者数）ですので、”整数”を入力してください！" sqref="I17:N18"/>
  </dataValidations>
  <printOptions horizontalCentered="1" verticalCentered="1"/>
  <pageMargins left="0.31496062992125984" right="0.31496062992125984" top="0.3937007874015748" bottom="0.31496062992125984" header="0.35433070866141736"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F0"/>
  </sheetPr>
  <dimension ref="A1:R40"/>
  <sheetViews>
    <sheetView showGridLines="0" tabSelected="1" zoomScale="85" zoomScaleNormal="85" zoomScaleSheetLayoutView="80" zoomScalePageLayoutView="0" workbookViewId="0" topLeftCell="A1">
      <selection activeCell="B1" sqref="B1:O1"/>
    </sheetView>
  </sheetViews>
  <sheetFormatPr defaultColWidth="9.00390625" defaultRowHeight="13.5"/>
  <cols>
    <col min="1" max="1" width="1.00390625" style="45" customWidth="1"/>
    <col min="2" max="2" width="3.375" style="45" bestFit="1" customWidth="1"/>
    <col min="3" max="3" width="3.125" style="45" bestFit="1" customWidth="1"/>
    <col min="4" max="4" width="11.375" style="45" customWidth="1"/>
    <col min="5" max="5" width="25.375" style="45" customWidth="1"/>
    <col min="6" max="6" width="13.375" style="45" customWidth="1"/>
    <col min="7" max="7" width="32.75390625" style="45" customWidth="1"/>
    <col min="8" max="8" width="2.375" style="45" customWidth="1"/>
    <col min="9" max="14" width="6.375" style="45" customWidth="1"/>
    <col min="15" max="15" width="9.875" style="45" customWidth="1"/>
    <col min="16" max="16" width="1.00390625" style="45" customWidth="1"/>
    <col min="17" max="17" width="3.00390625" style="45" customWidth="1"/>
    <col min="18" max="18" width="48.375" style="103" customWidth="1"/>
    <col min="19" max="19" width="20.75390625" style="45" customWidth="1"/>
    <col min="20" max="24" width="7.375" style="45" customWidth="1"/>
    <col min="25" max="16384" width="9.00390625" style="45" customWidth="1"/>
  </cols>
  <sheetData>
    <row r="1" spans="1:18" ht="20.25" customHeight="1">
      <c r="A1" s="42"/>
      <c r="B1" s="295" t="s">
        <v>80</v>
      </c>
      <c r="C1" s="295"/>
      <c r="D1" s="295"/>
      <c r="E1" s="295"/>
      <c r="F1" s="295"/>
      <c r="G1" s="295"/>
      <c r="H1" s="295"/>
      <c r="I1" s="295"/>
      <c r="J1" s="295"/>
      <c r="K1" s="295"/>
      <c r="L1" s="295"/>
      <c r="M1" s="295"/>
      <c r="N1" s="295"/>
      <c r="O1" s="295"/>
      <c r="P1" s="13"/>
      <c r="R1" s="14"/>
    </row>
    <row r="2" spans="1:18" ht="58.5" customHeight="1">
      <c r="A2" s="42"/>
      <c r="B2" s="329" t="s">
        <v>101</v>
      </c>
      <c r="C2" s="329"/>
      <c r="D2" s="329"/>
      <c r="E2" s="329"/>
      <c r="F2" s="329"/>
      <c r="G2" s="329"/>
      <c r="H2" s="329"/>
      <c r="I2" s="329"/>
      <c r="J2" s="329"/>
      <c r="K2" s="329"/>
      <c r="L2" s="329"/>
      <c r="M2" s="329"/>
      <c r="N2" s="329"/>
      <c r="O2" s="108"/>
      <c r="P2" s="13"/>
      <c r="R2" s="98"/>
    </row>
    <row r="3" spans="1:18" s="101" customFormat="1" ht="21.75" customHeight="1">
      <c r="A3" s="99"/>
      <c r="B3" s="298" t="s">
        <v>102</v>
      </c>
      <c r="C3" s="299"/>
      <c r="D3" s="300"/>
      <c r="E3" s="296">
        <f>IF(チェックシート!$F$8="","",チェックシート!$F$8)</f>
      </c>
      <c r="F3" s="296"/>
      <c r="G3" s="296"/>
      <c r="H3" s="296"/>
      <c r="I3" s="296"/>
      <c r="J3" s="296"/>
      <c r="K3" s="296"/>
      <c r="L3" s="296"/>
      <c r="M3" s="296"/>
      <c r="N3" s="297"/>
      <c r="O3" s="100"/>
      <c r="P3" s="99"/>
      <c r="R3" s="285" t="s">
        <v>33</v>
      </c>
    </row>
    <row r="4" spans="1:18" ht="9" customHeight="1">
      <c r="A4" s="42"/>
      <c r="B4" s="13"/>
      <c r="C4" s="13"/>
      <c r="D4" s="102"/>
      <c r="E4" s="102"/>
      <c r="F4" s="102"/>
      <c r="G4" s="102"/>
      <c r="H4" s="102"/>
      <c r="I4" s="102"/>
      <c r="J4" s="102"/>
      <c r="K4" s="102"/>
      <c r="L4" s="102"/>
      <c r="M4" s="102"/>
      <c r="N4" s="102"/>
      <c r="O4" s="102"/>
      <c r="P4" s="13"/>
      <c r="R4" s="285"/>
    </row>
    <row r="5" spans="1:18" ht="23.25" customHeight="1">
      <c r="A5" s="42"/>
      <c r="B5" s="298" t="s">
        <v>85</v>
      </c>
      <c r="C5" s="299"/>
      <c r="D5" s="300"/>
      <c r="E5" s="300"/>
      <c r="F5" s="300"/>
      <c r="G5" s="303"/>
      <c r="H5" s="304"/>
      <c r="I5" s="304"/>
      <c r="J5" s="305"/>
      <c r="K5" s="100"/>
      <c r="L5" s="100"/>
      <c r="M5" s="100"/>
      <c r="N5" s="100"/>
      <c r="O5" s="102"/>
      <c r="P5" s="13"/>
      <c r="R5" s="285"/>
    </row>
    <row r="6" spans="1:16" ht="4.5" customHeight="1">
      <c r="A6" s="13"/>
      <c r="B6" s="13"/>
      <c r="C6" s="13"/>
      <c r="D6" s="13"/>
      <c r="E6" s="13"/>
      <c r="F6" s="13"/>
      <c r="G6" s="13"/>
      <c r="H6" s="13"/>
      <c r="I6" s="13"/>
      <c r="J6" s="13"/>
      <c r="K6" s="13"/>
      <c r="L6" s="13"/>
      <c r="M6" s="13"/>
      <c r="N6" s="13"/>
      <c r="O6" s="13"/>
      <c r="P6" s="13"/>
    </row>
    <row r="7" spans="1:18" ht="12" customHeight="1">
      <c r="A7" s="13"/>
      <c r="B7" s="325" t="s">
        <v>83</v>
      </c>
      <c r="C7" s="325"/>
      <c r="D7" s="326"/>
      <c r="E7" s="326"/>
      <c r="F7" s="327"/>
      <c r="G7" s="288"/>
      <c r="H7" s="289"/>
      <c r="I7" s="16" t="str">
        <f>IF(チェックシート!$K$12="前期","３月","９月")</f>
        <v>９月</v>
      </c>
      <c r="J7" s="16" t="str">
        <f>IF(チェックシート!$K$12="前期","４月","10月")</f>
        <v>10月</v>
      </c>
      <c r="K7" s="16" t="str">
        <f>IF(チェックシート!$K$12="前期","５月","11月")</f>
        <v>11月</v>
      </c>
      <c r="L7" s="16" t="str">
        <f>IF(チェックシート!$K$12="前期","６月","12月")</f>
        <v>12月</v>
      </c>
      <c r="M7" s="16" t="str">
        <f>IF(チェックシート!$K$12="前期","７月","１月")</f>
        <v>１月</v>
      </c>
      <c r="N7" s="17" t="str">
        <f>IF(チェックシート!$K$12="前期","８月","２月")</f>
        <v>２月</v>
      </c>
      <c r="O7" s="18" t="s">
        <v>14</v>
      </c>
      <c r="P7" s="13"/>
      <c r="R7" s="104"/>
    </row>
    <row r="8" spans="1:18" ht="30" customHeight="1">
      <c r="A8" s="13"/>
      <c r="B8" s="326"/>
      <c r="C8" s="326"/>
      <c r="D8" s="326"/>
      <c r="E8" s="326"/>
      <c r="F8" s="327"/>
      <c r="G8" s="286" t="s">
        <v>109</v>
      </c>
      <c r="H8" s="287"/>
      <c r="I8" s="37"/>
      <c r="J8" s="37"/>
      <c r="K8" s="37"/>
      <c r="L8" s="37"/>
      <c r="M8" s="37"/>
      <c r="N8" s="37"/>
      <c r="O8" s="96">
        <f>IF(SUM(I8:N8)=0,"",SUM(I8:N8))</f>
      </c>
      <c r="P8" s="13"/>
      <c r="R8" s="293" t="s">
        <v>79</v>
      </c>
    </row>
    <row r="9" spans="1:18" ht="30" customHeight="1">
      <c r="A9" s="13"/>
      <c r="B9" s="326"/>
      <c r="C9" s="326"/>
      <c r="D9" s="326"/>
      <c r="E9" s="326"/>
      <c r="F9" s="327"/>
      <c r="G9" s="301" t="s">
        <v>37</v>
      </c>
      <c r="H9" s="302"/>
      <c r="I9" s="37"/>
      <c r="J9" s="37"/>
      <c r="K9" s="37"/>
      <c r="L9" s="37"/>
      <c r="M9" s="37"/>
      <c r="N9" s="37"/>
      <c r="O9" s="96">
        <f>IF(SUM(I9:N9)=0,"",SUM(I9:N9))</f>
      </c>
      <c r="P9" s="13"/>
      <c r="R9" s="293"/>
    </row>
    <row r="10" spans="1:16" ht="22.5" customHeight="1">
      <c r="A10" s="13"/>
      <c r="B10" s="328" t="s">
        <v>86</v>
      </c>
      <c r="C10" s="328"/>
      <c r="D10" s="328"/>
      <c r="E10" s="328"/>
      <c r="F10" s="328"/>
      <c r="G10" s="13"/>
      <c r="H10" s="13"/>
      <c r="I10" s="13"/>
      <c r="J10" s="13"/>
      <c r="K10" s="13"/>
      <c r="L10" s="13"/>
      <c r="M10" s="13"/>
      <c r="N10" s="13"/>
      <c r="O10" s="13"/>
      <c r="P10" s="13"/>
    </row>
    <row r="11" spans="1:16" ht="3" customHeight="1">
      <c r="A11" s="13"/>
      <c r="B11" s="109"/>
      <c r="C11" s="109"/>
      <c r="D11" s="41"/>
      <c r="E11" s="41"/>
      <c r="F11" s="41"/>
      <c r="G11" s="41"/>
      <c r="H11" s="13"/>
      <c r="I11" s="13"/>
      <c r="J11" s="13"/>
      <c r="K11" s="13"/>
      <c r="L11" s="13"/>
      <c r="M11" s="13"/>
      <c r="N11" s="13"/>
      <c r="O11" s="13"/>
      <c r="P11" s="13"/>
    </row>
    <row r="12" spans="1:16" ht="10.5" customHeight="1">
      <c r="A12" s="13"/>
      <c r="B12" s="352" t="s">
        <v>30</v>
      </c>
      <c r="C12" s="330" t="s">
        <v>39</v>
      </c>
      <c r="D12" s="331" t="s">
        <v>123</v>
      </c>
      <c r="E12" s="331"/>
      <c r="F12" s="331"/>
      <c r="G12" s="332"/>
      <c r="H12" s="13"/>
      <c r="I12" s="13"/>
      <c r="J12" s="13"/>
      <c r="K12" s="13"/>
      <c r="L12" s="13"/>
      <c r="M12" s="13"/>
      <c r="N12" s="13"/>
      <c r="O12" s="13"/>
      <c r="P12" s="13"/>
    </row>
    <row r="13" spans="1:16" ht="34.5" customHeight="1">
      <c r="A13" s="13"/>
      <c r="B13" s="352"/>
      <c r="C13" s="330"/>
      <c r="D13" s="331"/>
      <c r="E13" s="331"/>
      <c r="F13" s="331"/>
      <c r="G13" s="332"/>
      <c r="H13" s="105"/>
      <c r="I13" s="43"/>
      <c r="J13" s="43"/>
      <c r="K13" s="43"/>
      <c r="L13" s="43"/>
      <c r="M13" s="43"/>
      <c r="N13" s="44"/>
      <c r="O13" s="96">
        <f>IF(SUM(I13:N13)=0,"",SUM(I13:N13))</f>
      </c>
      <c r="P13" s="13"/>
    </row>
    <row r="14" spans="1:16" ht="5.25" customHeight="1">
      <c r="A14" s="13"/>
      <c r="B14" s="352"/>
      <c r="C14" s="330"/>
      <c r="D14" s="331"/>
      <c r="E14" s="331"/>
      <c r="F14" s="331"/>
      <c r="G14" s="332"/>
      <c r="H14" s="13"/>
      <c r="I14" s="13"/>
      <c r="J14" s="13"/>
      <c r="K14" s="13"/>
      <c r="L14" s="13"/>
      <c r="M14" s="13"/>
      <c r="N14" s="13"/>
      <c r="O14" s="13"/>
      <c r="P14" s="13"/>
    </row>
    <row r="15" spans="1:16" ht="3.75" customHeight="1">
      <c r="A15" s="13"/>
      <c r="B15" s="352"/>
      <c r="C15" s="330" t="s">
        <v>40</v>
      </c>
      <c r="D15" s="331" t="s">
        <v>64</v>
      </c>
      <c r="E15" s="331"/>
      <c r="F15" s="331"/>
      <c r="G15" s="332"/>
      <c r="H15" s="13"/>
      <c r="I15" s="13"/>
      <c r="J15" s="13"/>
      <c r="K15" s="13"/>
      <c r="L15" s="13"/>
      <c r="M15" s="13"/>
      <c r="N15" s="13"/>
      <c r="O15" s="13"/>
      <c r="P15" s="13"/>
    </row>
    <row r="16" spans="1:16" ht="34.5" customHeight="1">
      <c r="A16" s="13"/>
      <c r="B16" s="352"/>
      <c r="C16" s="330"/>
      <c r="D16" s="331"/>
      <c r="E16" s="331"/>
      <c r="F16" s="331"/>
      <c r="G16" s="332"/>
      <c r="H16" s="105"/>
      <c r="I16" s="43"/>
      <c r="J16" s="43"/>
      <c r="K16" s="43"/>
      <c r="L16" s="43"/>
      <c r="M16" s="43"/>
      <c r="N16" s="44"/>
      <c r="O16" s="96">
        <f>IF(SUM(I16:N16)=0,"",SUM(I16:N16))</f>
      </c>
      <c r="P16" s="13"/>
    </row>
    <row r="17" spans="1:16" ht="3.75" customHeight="1">
      <c r="A17" s="13"/>
      <c r="B17" s="352"/>
      <c r="C17" s="330"/>
      <c r="D17" s="331"/>
      <c r="E17" s="331"/>
      <c r="F17" s="331"/>
      <c r="G17" s="332"/>
      <c r="H17" s="13"/>
      <c r="I17" s="13"/>
      <c r="J17" s="13"/>
      <c r="K17" s="13"/>
      <c r="L17" s="13"/>
      <c r="M17" s="13"/>
      <c r="N17" s="13"/>
      <c r="O17" s="13"/>
      <c r="P17" s="13"/>
    </row>
    <row r="18" spans="1:16" ht="3.75" customHeight="1">
      <c r="A18" s="13"/>
      <c r="B18" s="352"/>
      <c r="C18" s="330" t="s">
        <v>41</v>
      </c>
      <c r="D18" s="331" t="s">
        <v>125</v>
      </c>
      <c r="E18" s="331"/>
      <c r="F18" s="331"/>
      <c r="G18" s="332"/>
      <c r="H18" s="13"/>
      <c r="I18" s="13"/>
      <c r="J18" s="13"/>
      <c r="K18" s="13"/>
      <c r="L18" s="13"/>
      <c r="M18" s="13"/>
      <c r="N18" s="13"/>
      <c r="O18" s="13"/>
      <c r="P18" s="13"/>
    </row>
    <row r="19" spans="1:16" ht="57" customHeight="1">
      <c r="A19" s="13"/>
      <c r="B19" s="352"/>
      <c r="C19" s="330"/>
      <c r="D19" s="331"/>
      <c r="E19" s="331"/>
      <c r="F19" s="331"/>
      <c r="G19" s="332"/>
      <c r="H19" s="105"/>
      <c r="I19" s="43"/>
      <c r="J19" s="43"/>
      <c r="K19" s="43"/>
      <c r="L19" s="43"/>
      <c r="M19" s="43"/>
      <c r="N19" s="44"/>
      <c r="O19" s="96">
        <f>IF(SUM(I19:N19)=0,"",SUM(I19:N19))</f>
      </c>
      <c r="P19" s="13"/>
    </row>
    <row r="20" spans="1:16" ht="3.75" customHeight="1">
      <c r="A20" s="13"/>
      <c r="B20" s="352"/>
      <c r="C20" s="330"/>
      <c r="D20" s="331"/>
      <c r="E20" s="331"/>
      <c r="F20" s="331"/>
      <c r="G20" s="332"/>
      <c r="H20" s="13"/>
      <c r="I20" s="13"/>
      <c r="J20" s="13"/>
      <c r="K20" s="13"/>
      <c r="L20" s="13"/>
      <c r="M20" s="13"/>
      <c r="N20" s="13"/>
      <c r="O20" s="13"/>
      <c r="P20" s="13"/>
    </row>
    <row r="21" spans="1:18" ht="3" customHeight="1">
      <c r="A21" s="13"/>
      <c r="B21" s="352"/>
      <c r="C21" s="330" t="s">
        <v>42</v>
      </c>
      <c r="D21" s="331" t="s">
        <v>98</v>
      </c>
      <c r="E21" s="331"/>
      <c r="F21" s="331"/>
      <c r="G21" s="332"/>
      <c r="H21" s="13"/>
      <c r="I21" s="13"/>
      <c r="J21" s="13"/>
      <c r="K21" s="13"/>
      <c r="L21" s="13"/>
      <c r="M21" s="13"/>
      <c r="N21" s="13"/>
      <c r="O21" s="13"/>
      <c r="P21" s="13"/>
      <c r="R21" s="285" t="s">
        <v>44</v>
      </c>
    </row>
    <row r="22" spans="1:18" ht="34.5" customHeight="1">
      <c r="A22" s="13"/>
      <c r="B22" s="352"/>
      <c r="C22" s="330"/>
      <c r="D22" s="331"/>
      <c r="E22" s="331"/>
      <c r="F22" s="331"/>
      <c r="G22" s="332"/>
      <c r="H22" s="105"/>
      <c r="I22" s="43"/>
      <c r="J22" s="43"/>
      <c r="K22" s="43"/>
      <c r="L22" s="43"/>
      <c r="M22" s="43"/>
      <c r="N22" s="44"/>
      <c r="O22" s="96">
        <f>IF(SUM(I22:N22)=0,"",SUM(I22:N22))</f>
      </c>
      <c r="P22" s="13"/>
      <c r="R22" s="285"/>
    </row>
    <row r="23" spans="1:18" ht="3" customHeight="1">
      <c r="A23" s="13"/>
      <c r="B23" s="352"/>
      <c r="C23" s="330"/>
      <c r="D23" s="331"/>
      <c r="E23" s="331"/>
      <c r="F23" s="331"/>
      <c r="G23" s="332"/>
      <c r="H23" s="13"/>
      <c r="I23" s="13"/>
      <c r="J23" s="13"/>
      <c r="K23" s="13"/>
      <c r="L23" s="13"/>
      <c r="M23" s="13"/>
      <c r="N23" s="13"/>
      <c r="O23" s="13"/>
      <c r="P23" s="13"/>
      <c r="R23" s="285"/>
    </row>
    <row r="24" spans="1:16" ht="9.75" customHeight="1">
      <c r="A24" s="13"/>
      <c r="B24" s="13"/>
      <c r="C24" s="13"/>
      <c r="D24" s="13"/>
      <c r="E24" s="13"/>
      <c r="F24" s="13"/>
      <c r="G24" s="13"/>
      <c r="H24" s="13"/>
      <c r="I24" s="13"/>
      <c r="J24" s="13"/>
      <c r="K24" s="13"/>
      <c r="L24" s="13"/>
      <c r="M24" s="13"/>
      <c r="N24" s="13"/>
      <c r="O24" s="13"/>
      <c r="P24" s="13"/>
    </row>
    <row r="25" spans="1:18" ht="12" customHeight="1">
      <c r="A25" s="13"/>
      <c r="B25" s="338" t="s">
        <v>106</v>
      </c>
      <c r="C25" s="338"/>
      <c r="D25" s="338"/>
      <c r="E25" s="339"/>
      <c r="F25" s="288"/>
      <c r="G25" s="294"/>
      <c r="H25" s="289"/>
      <c r="I25" s="16" t="str">
        <f>IF(チェックシート!$K$12="前期","３月","９月")</f>
        <v>９月</v>
      </c>
      <c r="J25" s="16" t="str">
        <f>IF(チェックシート!$K$12="前期","４月","10月")</f>
        <v>10月</v>
      </c>
      <c r="K25" s="16" t="str">
        <f>IF(チェックシート!$K$12="前期","５月","11月")</f>
        <v>11月</v>
      </c>
      <c r="L25" s="16" t="str">
        <f>IF(チェックシート!$K$12="前期","６月","12月")</f>
        <v>12月</v>
      </c>
      <c r="M25" s="16" t="str">
        <f>IF(チェックシート!$K$12="前期","７月","１月")</f>
        <v>１月</v>
      </c>
      <c r="N25" s="17" t="str">
        <f>IF(チェックシート!$K$12="前期","８月","２月")</f>
        <v>２月</v>
      </c>
      <c r="O25" s="18" t="s">
        <v>14</v>
      </c>
      <c r="P25" s="13"/>
      <c r="R25" s="104"/>
    </row>
    <row r="26" spans="1:18" ht="35.25" customHeight="1">
      <c r="A26" s="13"/>
      <c r="B26" s="338"/>
      <c r="C26" s="338"/>
      <c r="D26" s="338"/>
      <c r="E26" s="339"/>
      <c r="F26" s="286" t="s">
        <v>111</v>
      </c>
      <c r="G26" s="307"/>
      <c r="H26" s="287"/>
      <c r="I26" s="97">
        <f aca="true" t="shared" si="0" ref="I26:N26">I8</f>
        <v>0</v>
      </c>
      <c r="J26" s="97">
        <f t="shared" si="0"/>
        <v>0</v>
      </c>
      <c r="K26" s="97">
        <f t="shared" si="0"/>
        <v>0</v>
      </c>
      <c r="L26" s="97">
        <f t="shared" si="0"/>
        <v>0</v>
      </c>
      <c r="M26" s="97">
        <f t="shared" si="0"/>
        <v>0</v>
      </c>
      <c r="N26" s="97">
        <f t="shared" si="0"/>
        <v>0</v>
      </c>
      <c r="O26" s="96">
        <f>IF(SUM(I26:N26)=0,"",SUM(I26:N26))</f>
      </c>
      <c r="P26" s="13"/>
      <c r="R26" s="104"/>
    </row>
    <row r="27" spans="1:18" ht="35.25" customHeight="1">
      <c r="A27" s="13"/>
      <c r="B27" s="338"/>
      <c r="C27" s="338"/>
      <c r="D27" s="338"/>
      <c r="E27" s="339"/>
      <c r="F27" s="324" t="s">
        <v>97</v>
      </c>
      <c r="G27" s="324"/>
      <c r="H27" s="324"/>
      <c r="I27" s="97">
        <f aca="true" t="shared" si="1" ref="I27:N27">I9-SUM(I13,I16,I19,I22)</f>
        <v>0</v>
      </c>
      <c r="J27" s="97">
        <f t="shared" si="1"/>
        <v>0</v>
      </c>
      <c r="K27" s="97">
        <f t="shared" si="1"/>
        <v>0</v>
      </c>
      <c r="L27" s="97">
        <f t="shared" si="1"/>
        <v>0</v>
      </c>
      <c r="M27" s="97">
        <f t="shared" si="1"/>
        <v>0</v>
      </c>
      <c r="N27" s="97">
        <f t="shared" si="1"/>
        <v>0</v>
      </c>
      <c r="O27" s="96">
        <f>IF(SUM(I27:N27)=0,"",SUM(I27:N27))</f>
      </c>
      <c r="P27" s="13"/>
      <c r="R27" s="104"/>
    </row>
    <row r="28" spans="1:16" ht="9.75" customHeight="1" thickBot="1">
      <c r="A28" s="13"/>
      <c r="B28" s="13"/>
      <c r="C28" s="13"/>
      <c r="D28" s="13"/>
      <c r="E28" s="13"/>
      <c r="F28" s="13"/>
      <c r="G28" s="13"/>
      <c r="H28" s="13"/>
      <c r="I28" s="13"/>
      <c r="J28" s="13"/>
      <c r="K28" s="13"/>
      <c r="L28" s="13"/>
      <c r="M28" s="13"/>
      <c r="N28" s="13"/>
      <c r="O28" s="13"/>
      <c r="P28" s="13"/>
    </row>
    <row r="29" spans="1:16" ht="21.75" customHeight="1" thickBot="1">
      <c r="A29" s="13"/>
      <c r="B29" s="351" t="s">
        <v>99</v>
      </c>
      <c r="C29" s="351"/>
      <c r="D29" s="351"/>
      <c r="E29" s="351"/>
      <c r="F29" s="351"/>
      <c r="G29" s="351"/>
      <c r="H29" s="351"/>
      <c r="I29" s="351"/>
      <c r="J29" s="351"/>
      <c r="K29" s="351"/>
      <c r="L29" s="322" t="s">
        <v>38</v>
      </c>
      <c r="M29" s="322"/>
      <c r="N29" s="323"/>
      <c r="O29" s="38">
        <f>_xlfn.IFERROR(ROUNDUP(O27/O26,3),"")</f>
      </c>
      <c r="P29" s="107"/>
    </row>
    <row r="30" spans="1:16" ht="4.5" customHeight="1">
      <c r="A30" s="13"/>
      <c r="B30" s="13"/>
      <c r="C30" s="13"/>
      <c r="D30" s="13"/>
      <c r="E30" s="13"/>
      <c r="F30" s="13"/>
      <c r="G30" s="13"/>
      <c r="H30" s="13"/>
      <c r="I30" s="13"/>
      <c r="J30" s="13"/>
      <c r="K30" s="13"/>
      <c r="L30" s="13"/>
      <c r="M30" s="13"/>
      <c r="N30" s="13"/>
      <c r="O30" s="13"/>
      <c r="P30" s="13"/>
    </row>
    <row r="31" spans="1:16" ht="4.5" customHeight="1">
      <c r="A31" s="13"/>
      <c r="B31" s="13"/>
      <c r="C31" s="13"/>
      <c r="D31" s="13"/>
      <c r="E31" s="13"/>
      <c r="F31" s="13"/>
      <c r="G31" s="13"/>
      <c r="H31" s="13"/>
      <c r="I31" s="13"/>
      <c r="J31" s="13"/>
      <c r="K31" s="13"/>
      <c r="L31" s="13"/>
      <c r="M31" s="13"/>
      <c r="N31" s="13"/>
      <c r="O31" s="13"/>
      <c r="P31" s="13"/>
    </row>
    <row r="32" spans="1:18" ht="21" customHeight="1">
      <c r="A32" s="13"/>
      <c r="B32" s="335" t="s">
        <v>73</v>
      </c>
      <c r="C32" s="335"/>
      <c r="D32" s="335"/>
      <c r="E32" s="335"/>
      <c r="F32" s="335"/>
      <c r="G32" s="298" t="s">
        <v>74</v>
      </c>
      <c r="H32" s="300"/>
      <c r="I32" s="336">
        <f>IF($G$5="","",$G$5)</f>
      </c>
      <c r="J32" s="336"/>
      <c r="K32" s="336"/>
      <c r="L32" s="336"/>
      <c r="M32" s="336"/>
      <c r="N32" s="336"/>
      <c r="O32" s="337"/>
      <c r="P32" s="13"/>
      <c r="R32" s="285" t="s">
        <v>75</v>
      </c>
    </row>
    <row r="33" spans="1:18" ht="56.25" customHeight="1" thickBot="1">
      <c r="A33" s="13"/>
      <c r="B33" s="340" t="s">
        <v>100</v>
      </c>
      <c r="C33" s="340"/>
      <c r="D33" s="341"/>
      <c r="E33" s="341"/>
      <c r="F33" s="341"/>
      <c r="G33" s="341"/>
      <c r="H33" s="341"/>
      <c r="I33" s="341"/>
      <c r="J33" s="341"/>
      <c r="K33" s="341"/>
      <c r="L33" s="341"/>
      <c r="M33" s="341"/>
      <c r="N33" s="341"/>
      <c r="O33" s="341"/>
      <c r="P33" s="13"/>
      <c r="R33" s="285"/>
    </row>
    <row r="34" spans="1:18" ht="72" customHeight="1">
      <c r="A34" s="13"/>
      <c r="B34" s="342"/>
      <c r="C34" s="343"/>
      <c r="D34" s="343"/>
      <c r="E34" s="343"/>
      <c r="F34" s="343"/>
      <c r="G34" s="343"/>
      <c r="H34" s="343"/>
      <c r="I34" s="343"/>
      <c r="J34" s="343"/>
      <c r="K34" s="343"/>
      <c r="L34" s="343"/>
      <c r="M34" s="343"/>
      <c r="N34" s="343"/>
      <c r="O34" s="344"/>
      <c r="P34" s="13"/>
      <c r="R34" s="104"/>
    </row>
    <row r="35" spans="1:18" ht="72" customHeight="1">
      <c r="A35" s="13"/>
      <c r="B35" s="345"/>
      <c r="C35" s="346"/>
      <c r="D35" s="346"/>
      <c r="E35" s="346"/>
      <c r="F35" s="346"/>
      <c r="G35" s="346"/>
      <c r="H35" s="346"/>
      <c r="I35" s="346"/>
      <c r="J35" s="346"/>
      <c r="K35" s="346"/>
      <c r="L35" s="346"/>
      <c r="M35" s="346"/>
      <c r="N35" s="346"/>
      <c r="O35" s="347"/>
      <c r="P35" s="13"/>
      <c r="R35" s="104"/>
    </row>
    <row r="36" spans="1:18" ht="72" customHeight="1">
      <c r="A36" s="13"/>
      <c r="B36" s="345"/>
      <c r="C36" s="346"/>
      <c r="D36" s="346"/>
      <c r="E36" s="346"/>
      <c r="F36" s="346"/>
      <c r="G36" s="346"/>
      <c r="H36" s="346"/>
      <c r="I36" s="346"/>
      <c r="J36" s="346"/>
      <c r="K36" s="346"/>
      <c r="L36" s="346"/>
      <c r="M36" s="346"/>
      <c r="N36" s="346"/>
      <c r="O36" s="347"/>
      <c r="P36" s="13"/>
      <c r="R36" s="15"/>
    </row>
    <row r="37" spans="1:16" ht="72" customHeight="1" thickBot="1">
      <c r="A37" s="13"/>
      <c r="B37" s="348"/>
      <c r="C37" s="349"/>
      <c r="D37" s="349"/>
      <c r="E37" s="349"/>
      <c r="F37" s="349"/>
      <c r="G37" s="349"/>
      <c r="H37" s="349"/>
      <c r="I37" s="349"/>
      <c r="J37" s="349"/>
      <c r="K37" s="349"/>
      <c r="L37" s="349"/>
      <c r="M37" s="349"/>
      <c r="N37" s="349"/>
      <c r="O37" s="350"/>
      <c r="P37" s="13"/>
    </row>
    <row r="38" spans="1:16" ht="5.25" customHeight="1">
      <c r="A38" s="13"/>
      <c r="B38" s="13"/>
      <c r="C38" s="13"/>
      <c r="D38" s="13"/>
      <c r="E38" s="13"/>
      <c r="F38" s="13"/>
      <c r="G38" s="13"/>
      <c r="H38" s="13"/>
      <c r="I38" s="13"/>
      <c r="J38" s="13"/>
      <c r="K38" s="13"/>
      <c r="L38" s="13"/>
      <c r="M38" s="13"/>
      <c r="N38" s="13"/>
      <c r="O38" s="13"/>
      <c r="P38" s="13"/>
    </row>
    <row r="39" spans="1:16" ht="190.5" customHeight="1">
      <c r="A39" s="13"/>
      <c r="B39" s="333" t="s">
        <v>119</v>
      </c>
      <c r="C39" s="333"/>
      <c r="D39" s="334"/>
      <c r="E39" s="334"/>
      <c r="F39" s="334"/>
      <c r="G39" s="334"/>
      <c r="H39" s="334"/>
      <c r="I39" s="334"/>
      <c r="J39" s="334"/>
      <c r="K39" s="334"/>
      <c r="L39" s="334"/>
      <c r="M39" s="334"/>
      <c r="N39" s="334"/>
      <c r="O39" s="334"/>
      <c r="P39" s="13"/>
    </row>
    <row r="40" ht="31.5" customHeight="1">
      <c r="R40" s="1" t="s">
        <v>63</v>
      </c>
    </row>
  </sheetData>
  <sheetProtection formatCells="0" formatColumns="0" formatRows="0" selectLockedCells="1"/>
  <mergeCells count="36">
    <mergeCell ref="R32:R33"/>
    <mergeCell ref="B33:O33"/>
    <mergeCell ref="B34:O37"/>
    <mergeCell ref="B29:K29"/>
    <mergeCell ref="L29:N29"/>
    <mergeCell ref="B12:B23"/>
    <mergeCell ref="C12:C14"/>
    <mergeCell ref="D12:G14"/>
    <mergeCell ref="R21:R23"/>
    <mergeCell ref="F26:H26"/>
    <mergeCell ref="B39:O39"/>
    <mergeCell ref="B32:F32"/>
    <mergeCell ref="G32:H32"/>
    <mergeCell ref="I32:O32"/>
    <mergeCell ref="C18:C20"/>
    <mergeCell ref="D18:G20"/>
    <mergeCell ref="C21:C23"/>
    <mergeCell ref="D21:G23"/>
    <mergeCell ref="B25:E27"/>
    <mergeCell ref="F25:H25"/>
    <mergeCell ref="F27:H27"/>
    <mergeCell ref="B10:F10"/>
    <mergeCell ref="B1:O1"/>
    <mergeCell ref="B2:N2"/>
    <mergeCell ref="B3:D3"/>
    <mergeCell ref="E3:N3"/>
    <mergeCell ref="C15:C17"/>
    <mergeCell ref="D15:G17"/>
    <mergeCell ref="R3:R5"/>
    <mergeCell ref="B5:F5"/>
    <mergeCell ref="G5:J5"/>
    <mergeCell ref="R8:R9"/>
    <mergeCell ref="B7:F9"/>
    <mergeCell ref="G7:H7"/>
    <mergeCell ref="G8:H8"/>
    <mergeCell ref="G9:H9"/>
  </mergeCells>
  <conditionalFormatting sqref="I26:N27">
    <cfRule type="cellIs" priority="1" dxfId="3" operator="equal" stopIfTrue="1">
      <formula>0</formula>
    </cfRule>
  </conditionalFormatting>
  <dataValidations count="3">
    <dataValidation type="whole" operator="greaterThanOrEqual" allowBlank="1" showErrorMessage="1" error="ケアプラン数（利用者数）ですので、”整数”を入力してください！" sqref="I19:N19 I8:N9 I16:N16 I13:N13 I22:N22">
      <formula1>0</formula1>
    </dataValidation>
    <dataValidation allowBlank="1" showInputMessage="1" showErrorMessage="1" sqref="B34:O37 G5:J5"/>
    <dataValidation operator="greaterThanOrEqual" allowBlank="1" showErrorMessage="1" error="ケアプラン数（利用者数）ですので、”整数”を入力してください！" sqref="I26:N27"/>
  </dataValidations>
  <hyperlinks>
    <hyperlink ref="R40" r:id="rId1" display="＞＞南河内広域事務室ホームページ集中減算のページへ"/>
  </hyperlinks>
  <printOptions horizontalCentered="1" verticalCentered="1"/>
  <pageMargins left="0.31496062992125984" right="0.31496062992125984" top="0.3937007874015748" bottom="0.31496062992125984" header="0.35433070866141736" footer="0.31496062992125984"/>
  <pageSetup horizontalDpi="600" verticalDpi="600" orientation="landscape" paperSize="9" r:id="rId2"/>
  <rowBreaks count="1" manualBreakCount="1">
    <brk id="30"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中田　智博</cp:lastModifiedBy>
  <cp:lastPrinted>2023-02-08T06:23:05Z</cp:lastPrinted>
  <dcterms:modified xsi:type="dcterms:W3CDTF">2024-01-29T01:39:54Z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