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765" windowHeight="10665" activeTab="3"/>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別添３" sheetId="12" r:id="rId12"/>
    <sheet name="別添４" sheetId="13" r:id="rId13"/>
  </sheets>
  <definedNames>
    <definedName name="_xlfn.IFERROR" hidden="1">#NAME?</definedName>
    <definedName name="_xlnm.Print_Area" localSheetId="0">'０作成にあたっての注意事項'!$A$1:$K$10</definedName>
    <definedName name="_xlnm.Print_Area" localSheetId="8">'10その他'!$A$1:$L$45</definedName>
    <definedName name="_xlnm.Print_Area" localSheetId="1">'１事業主体　２事業概要'!$A$1:$I$49</definedName>
    <definedName name="_xlnm.Print_Area" localSheetId="2">'３建物概要'!$A$1:$L$37</definedName>
    <definedName name="_xlnm.Print_Area" localSheetId="3">'４サービス内容'!$A$1:$J$131</definedName>
    <definedName name="_xlnm.Print_Area" localSheetId="4">'５職員体制'!$A$1:$N$70</definedName>
    <definedName name="_xlnm.Print_Area" localSheetId="5">'６利用料金'!$A$1:$N$68</definedName>
    <definedName name="_xlnm.Print_Area" localSheetId="6">'７入居者状況'!$A$1:$L$40</definedName>
    <definedName name="_xlnm.Print_Area" localSheetId="7">'８苦情等体制　９情報開示'!$A$1:$L$49</definedName>
    <definedName name="_xlnm.Print_Area" localSheetId="9">'別添１'!$A$1:$F$51</definedName>
    <definedName name="_xlnm.Print_Area" localSheetId="10">'別添２'!$A$1:$I$31</definedName>
    <definedName name="_xlnm.Print_Area" localSheetId="11">'別添３'!$A$1:$N$37</definedName>
  </definedNames>
  <calcPr fullCalcOnLoad="1"/>
</workbook>
</file>

<file path=xl/sharedStrings.xml><?xml version="1.0" encoding="utf-8"?>
<sst xmlns="http://schemas.openxmlformats.org/spreadsheetml/2006/main" count="1420" uniqueCount="912">
  <si>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</si>
  <si>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</si>
  <si>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</si>
  <si>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</si>
  <si>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</si>
  <si>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</si>
  <si>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</si>
  <si>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</si>
  <si>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</si>
  <si>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</si>
  <si>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</si>
  <si>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</si>
  <si>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</si>
  <si>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</si>
  <si>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</si>
  <si>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</si>
  <si>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</si>
  <si>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</si>
  <si>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</si>
  <si>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</si>
  <si>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</si>
  <si>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</si>
  <si>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</si>
  <si>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</si>
  <si>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</si>
  <si>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</si>
  <si>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</si>
  <si>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</si>
  <si>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</si>
  <si>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</si>
  <si>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</si>
  <si>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</si>
  <si>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</si>
  <si>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</si>
  <si>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</si>
  <si>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</si>
  <si>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</si>
  <si>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</si>
  <si>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</si>
  <si>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</si>
  <si>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</si>
  <si>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</si>
  <si>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</si>
  <si>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</si>
  <si>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</si>
  <si>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</si>
  <si>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</si>
  <si>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</si>
  <si>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</si>
  <si>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</si>
  <si>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</si>
  <si>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</si>
  <si>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</si>
  <si>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</si>
  <si>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</si>
  <si>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</si>
  <si>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</si>
  <si>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</si>
  <si>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</si>
  <si>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</si>
  <si>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</si>
  <si>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</si>
  <si>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</si>
  <si>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</si>
  <si>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</si>
  <si>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</si>
  <si>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</si>
  <si>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</si>
  <si>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</si>
  <si>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</si>
  <si>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</si>
  <si>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</si>
  <si>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</si>
  <si>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</si>
  <si>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</si>
  <si>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</si>
  <si>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</si>
  <si>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</si>
  <si>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</si>
  <si>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</si>
  <si>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</si>
  <si>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</si>
  <si>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</si>
  <si>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</si>
  <si>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</si>
  <si>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</si>
  <si>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</si>
  <si>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</si>
  <si>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</si>
  <si>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</si>
  <si>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エレベーター</t>
  </si>
  <si>
    <t>消火器</t>
  </si>
  <si>
    <t>自動火災報知設備</t>
  </si>
  <si>
    <t>４</t>
  </si>
  <si>
    <t>サービスの内容</t>
  </si>
  <si>
    <t>（全体の方針）</t>
  </si>
  <si>
    <t>運営に関する方針</t>
  </si>
  <si>
    <t>食事の提供</t>
  </si>
  <si>
    <t>特定施設入居者生活介護の加算の対象となるサービスの体制の有無</t>
  </si>
  <si>
    <t>個別機能訓練加算</t>
  </si>
  <si>
    <t>夜間看護体制加算</t>
  </si>
  <si>
    <t>医療機関連携加算</t>
  </si>
  <si>
    <t>看取り介護加算</t>
  </si>
  <si>
    <t>認知症専門ケア加算</t>
  </si>
  <si>
    <t>サービス提供体制強化加算</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</si>
  <si>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</si>
  <si>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</si>
  <si>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</si>
  <si>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</si>
  <si>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</si>
  <si>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</si>
  <si>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</si>
  <si>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</si>
  <si>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</si>
  <si>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</si>
  <si>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</si>
  <si>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</si>
  <si>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</si>
  <si>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</si>
  <si>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</si>
  <si>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</si>
  <si>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</si>
  <si>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</si>
  <si>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</si>
  <si>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</si>
  <si>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</si>
  <si>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</si>
  <si>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</si>
  <si>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</si>
  <si>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</si>
  <si>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</si>
  <si>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</si>
  <si>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</si>
  <si>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</si>
  <si>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</si>
  <si>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</si>
  <si>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</si>
  <si>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</si>
  <si>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</si>
  <si>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</si>
  <si>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</si>
  <si>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</si>
  <si>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</si>
  <si>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職員数（実人数）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</si>
  <si>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</si>
  <si>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</si>
  <si>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</si>
  <si>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</si>
  <si>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</si>
  <si>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</si>
  <si>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</si>
  <si>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</si>
  <si>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</si>
  <si>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</si>
  <si>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</si>
  <si>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</si>
  <si>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</si>
  <si>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</si>
  <si>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</si>
  <si>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</si>
  <si>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実際の配置比率</t>
  </si>
  <si>
    <t>（記入日時点での利用者数：常勤換算職員数）</t>
  </si>
  <si>
    <t>ホームの職員数</t>
  </si>
  <si>
    <t>訪問介護事業所の名称</t>
  </si>
  <si>
    <t>訪問看護事業所の名称</t>
  </si>
  <si>
    <t>通所介護事業所の名称</t>
  </si>
  <si>
    <t>（職員の状況）</t>
  </si>
  <si>
    <t>要介護度</t>
  </si>
  <si>
    <t>年齢</t>
  </si>
  <si>
    <t>前払金</t>
  </si>
  <si>
    <t>家賃</t>
  </si>
  <si>
    <t>プラン１</t>
  </si>
  <si>
    <t>プラン２</t>
  </si>
  <si>
    <t>利用者の個別的な選択によるサービス利用料</t>
  </si>
  <si>
    <t>その他のサービス利用料</t>
  </si>
  <si>
    <t>（特定施設入居者生活介護に関する利用料金の算定根拠）</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</si>
  <si>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</si>
  <si>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</si>
  <si>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</si>
  <si>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</si>
  <si>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</si>
  <si>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</si>
  <si>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</si>
  <si>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</si>
  <si>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</si>
  <si>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</si>
  <si>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</si>
  <si>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</si>
  <si>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</si>
  <si>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</si>
  <si>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</si>
  <si>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</si>
  <si>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</si>
  <si>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</si>
  <si>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</si>
  <si>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</si>
  <si>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</si>
  <si>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</si>
  <si>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</si>
  <si>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</si>
  <si>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</si>
  <si>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</si>
  <si>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</si>
  <si>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</si>
  <si>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</si>
  <si>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</si>
  <si>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</si>
  <si>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</si>
  <si>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</si>
  <si>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</si>
  <si>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</si>
  <si>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</si>
  <si>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</si>
  <si>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</si>
  <si>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</si>
  <si>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</si>
  <si>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</si>
  <si>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</si>
  <si>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</si>
  <si>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</si>
  <si>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</si>
  <si>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</si>
  <si>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</si>
  <si>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</si>
  <si>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</si>
  <si>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</si>
  <si>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</si>
  <si>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</si>
  <si>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</si>
  <si>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</si>
  <si>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</si>
  <si>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</si>
  <si>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</si>
  <si>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</si>
  <si>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</si>
  <si>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</si>
  <si>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</si>
  <si>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</si>
  <si>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</si>
  <si>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</si>
  <si>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</si>
  <si>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</si>
  <si>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</si>
  <si>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</si>
  <si>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</si>
  <si>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</si>
  <si>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</si>
  <si>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</si>
  <si>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洗面</t>
  </si>
  <si>
    <t>賃貸借契約の期間</t>
  </si>
  <si>
    <t>廊下</t>
  </si>
  <si>
    <t>サービスの種類</t>
  </si>
  <si>
    <t>提供形態</t>
  </si>
  <si>
    <t>健康診断の定期検診</t>
  </si>
  <si>
    <t>追加費用</t>
  </si>
  <si>
    <t>調整後の内容</t>
  </si>
  <si>
    <t>業務に係る
資格等</t>
  </si>
  <si>
    <t>中廊下</t>
  </si>
  <si>
    <t>片廊下</t>
  </si>
  <si>
    <t>内容</t>
  </si>
  <si>
    <t>提供方法</t>
  </si>
  <si>
    <t>（前払金の受領）　※前払金を受領していない場合は省略</t>
  </si>
  <si>
    <t>解約時の対応</t>
  </si>
  <si>
    <t>男女比率</t>
  </si>
  <si>
    <t>入居率</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</si>
  <si>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</si>
  <si>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</si>
  <si>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</si>
  <si>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</si>
  <si>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</si>
  <si>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</si>
  <si>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</si>
  <si>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特定施設入居者生活介護の利用者に対する看護・介護職員の割合
（一般型特定施設以外の場合、本欄は省略）</t>
  </si>
  <si>
    <t>外部サービス利用型特定施設である有料老人ホームの介護サービス提供体制（外部サービス利用型特定施設以外の場合、本欄は省略）</t>
  </si>
  <si>
    <t>前年度１年間の採用者数</t>
  </si>
  <si>
    <t>前年度１年間の退職者数</t>
  </si>
  <si>
    <t>サービス費用</t>
  </si>
  <si>
    <t>※　介護予防・地域密着型の場合を含む。</t>
  </si>
  <si>
    <t>実施日</t>
  </si>
  <si>
    <t>結果の開示</t>
  </si>
  <si>
    <t>ありの場合</t>
  </si>
  <si>
    <t>開示の方法</t>
  </si>
  <si>
    <t>構成員</t>
  </si>
  <si>
    <t>開催頻度</t>
  </si>
  <si>
    <t>ありの場合の提携ホーム名</t>
  </si>
  <si>
    <t>所在地</t>
  </si>
  <si>
    <t>歳</t>
  </si>
  <si>
    <t>管理者（職名／氏名）</t>
  </si>
  <si>
    <t>汚物処理室</t>
  </si>
  <si>
    <t>緊急通報装置</t>
  </si>
  <si>
    <t>居室</t>
  </si>
  <si>
    <t>介護保険サービスの種類</t>
  </si>
  <si>
    <t>サ高住に登録している場合、登録基準への適合性</t>
  </si>
  <si>
    <t>～</t>
  </si>
  <si>
    <t>届出・登録の区分</t>
  </si>
  <si>
    <t>主な利用交通手段</t>
  </si>
  <si>
    <t>介護予防
特定施設入居者生活介護
介護保険事業者番号</t>
  </si>
  <si>
    <t>その他の場合：</t>
  </si>
  <si>
    <t>　㎡）</t>
  </si>
  <si>
    <t>部屋タイプ</t>
  </si>
  <si>
    <t>スプリンクラー</t>
  </si>
  <si>
    <t>その他：</t>
  </si>
  <si>
    <t>居室の
状況</t>
  </si>
  <si>
    <t>消防用
設備等</t>
  </si>
  <si>
    <t>なしの場合
（改善予定時期）</t>
  </si>
  <si>
    <t>通報先</t>
  </si>
  <si>
    <t>人</t>
  </si>
  <si>
    <t>人</t>
  </si>
  <si>
    <t>人</t>
  </si>
  <si>
    <t>７</t>
  </si>
  <si>
    <t>８</t>
  </si>
  <si>
    <t>（利用者からの苦情・虐待に対する窓口等の状況）　</t>
  </si>
  <si>
    <t>説明者署名</t>
  </si>
  <si>
    <t>（介護・看護職員の配置率）</t>
  </si>
  <si>
    <t>：　1</t>
  </si>
  <si>
    <t>（別添１）事業主体が大阪府で実施する他の介護サービス</t>
  </si>
  <si>
    <t>階</t>
  </si>
  <si>
    <t>提供内容</t>
  </si>
  <si>
    <t>その他の場合：</t>
  </si>
  <si>
    <t>（解約事由の例）</t>
  </si>
  <si>
    <t>：1</t>
  </si>
  <si>
    <t>収納</t>
  </si>
  <si>
    <t>有料老人ホーム事業の概要</t>
  </si>
  <si>
    <t>入浴、排せつ又は食事の介護</t>
  </si>
  <si>
    <t>状況把握及び生活相談サービス費</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</si>
  <si>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</si>
  <si>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</si>
  <si>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</si>
  <si>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</si>
  <si>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</si>
  <si>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</si>
  <si>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</si>
  <si>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</si>
  <si>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</si>
  <si>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</si>
  <si>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</si>
  <si>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</si>
  <si>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</si>
  <si>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</si>
  <si>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</si>
  <si>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（ふりがな）</t>
  </si>
  <si>
    <t>（ふりがな）</t>
  </si>
  <si>
    <t>内容：</t>
  </si>
  <si>
    <t>1</t>
  </si>
  <si>
    <t>調理、洗濯、掃除等の家事の供与</t>
  </si>
  <si>
    <t>契約上の職員配置比率　</t>
  </si>
  <si>
    <t>人員配置が手厚い介護サービスの実施</t>
  </si>
  <si>
    <t>入居定員</t>
  </si>
  <si>
    <t>人</t>
  </si>
  <si>
    <t>以上</t>
  </si>
  <si>
    <t>事業所名称</t>
  </si>
  <si>
    <t>事務者名</t>
  </si>
  <si>
    <t>初期償却額</t>
  </si>
  <si>
    <t>　</t>
  </si>
  <si>
    <t>不適合事項がある場合の入居者への説明</t>
  </si>
  <si>
    <t>所管している自治体名</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</si>
  <si>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</si>
  <si>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</si>
  <si>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</si>
  <si>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</si>
  <si>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</si>
  <si>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</si>
  <si>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</si>
  <si>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</si>
  <si>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所管している自治体名</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</si>
  <si>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</si>
  <si>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</si>
  <si>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</si>
  <si>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</si>
  <si>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</si>
  <si>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</si>
  <si>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</si>
  <si>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</si>
  <si>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</si>
  <si>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</si>
  <si>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</si>
  <si>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</si>
  <si>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</si>
  <si>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</si>
  <si>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</si>
  <si>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</si>
  <si>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特定施設入居者生活介護
介護保険事業者番号</t>
  </si>
  <si>
    <t>回</t>
  </si>
  <si>
    <t>避難訓練の年間回数</t>
  </si>
  <si>
    <t>緊急時等における対応方法</t>
  </si>
  <si>
    <t>その他運営に関する重要事項</t>
  </si>
  <si>
    <t>常勤換算人数</t>
  </si>
  <si>
    <t>時間</t>
  </si>
  <si>
    <t>ヶ月</t>
  </si>
  <si>
    <t>ヶ所</t>
  </si>
  <si>
    <t>ヶ所</t>
  </si>
  <si>
    <t>うち車椅子等の対応が可能なトイレ</t>
  </si>
  <si>
    <t>共用トイレ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</si>
  <si>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</si>
  <si>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</si>
  <si>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</si>
  <si>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</si>
  <si>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</si>
  <si>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</si>
  <si>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</si>
  <si>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施設の利用に当たっての留意事項</t>
  </si>
  <si>
    <t>（入居者代理人）</t>
  </si>
  <si>
    <t>重要事項説明書</t>
  </si>
  <si>
    <t>年</t>
  </si>
  <si>
    <t>月</t>
  </si>
  <si>
    <t>日</t>
  </si>
  <si>
    <t>台所</t>
  </si>
  <si>
    <t>台所の変更</t>
  </si>
  <si>
    <t>特定施設サービス計画及び介護予防特定施設サービス計画等の作成</t>
  </si>
  <si>
    <t>室数</t>
  </si>
  <si>
    <t>電話番号　/　ＦＡＸ</t>
  </si>
  <si>
    <t>１　重要事項説明書等を作成するにあたっての心構え</t>
  </si>
  <si>
    <t>短期利用特定施設入居者生活介護の提供</t>
  </si>
  <si>
    <t>1級地</t>
  </si>
  <si>
    <t>当施設の地域区分単価</t>
  </si>
  <si>
    <t>2級地</t>
  </si>
  <si>
    <t>3級地</t>
  </si>
  <si>
    <t>基本費用</t>
  </si>
  <si>
    <t>30</t>
  </si>
  <si>
    <t>4級地</t>
  </si>
  <si>
    <t>単位数</t>
  </si>
  <si>
    <t>利用料</t>
  </si>
  <si>
    <t>利用者負担額</t>
  </si>
  <si>
    <t>5級地</t>
  </si>
  <si>
    <t>6級地</t>
  </si>
  <si>
    <t>7級地</t>
  </si>
  <si>
    <t>個別機能</t>
  </si>
  <si>
    <t>夜間</t>
  </si>
  <si>
    <t>加算費用</t>
  </si>
  <si>
    <t>算定の有無等</t>
  </si>
  <si>
    <t>単位数</t>
  </si>
  <si>
    <t>算定回数等</t>
  </si>
  <si>
    <t>認知症</t>
  </si>
  <si>
    <t>サ提強化</t>
  </si>
  <si>
    <t>処遇改善</t>
  </si>
  <si>
    <t>介護職員処遇改善加算</t>
  </si>
  <si>
    <r>
      <t xml:space="preserve">選択方式の内容
</t>
    </r>
    <r>
      <rPr>
        <sz val="9"/>
        <rFont val="ＭＳ 明朝"/>
        <family val="1"/>
      </rPr>
      <t>※該当する方式を全て選択</t>
    </r>
  </si>
  <si>
    <r>
      <t>特定施設入居者生活介護</t>
    </r>
    <r>
      <rPr>
        <sz val="9"/>
        <rFont val="ＭＳ 明朝"/>
        <family val="1"/>
      </rPr>
      <t>※</t>
    </r>
    <r>
      <rPr>
        <sz val="11"/>
        <rFont val="ＭＳ 明朝"/>
        <family val="1"/>
      </rPr>
      <t>に対する自己負担</t>
    </r>
  </si>
  <si>
    <r>
      <t>特定施設入居者生活介護</t>
    </r>
    <r>
      <rPr>
        <sz val="9"/>
        <rFont val="ＭＳ 明朝"/>
        <family val="1"/>
      </rPr>
      <t>※</t>
    </r>
    <r>
      <rPr>
        <sz val="11"/>
        <rFont val="ＭＳ 明朝"/>
        <family val="1"/>
      </rPr>
      <t>における人員配置が手厚い場合の介護サービス（上乗せサービス）</t>
    </r>
  </si>
  <si>
    <t>入居時点で必要な費用</t>
  </si>
  <si>
    <t>月額費用の合計</t>
  </si>
  <si>
    <t>（介護サービスの内容）</t>
  </si>
  <si>
    <t>（特定施設入居者生活介護の指定）</t>
  </si>
  <si>
    <t>（特定施設入居者生活介護等の提供体制）</t>
  </si>
  <si>
    <t>特定施設入居者生活介護※の費用</t>
  </si>
  <si>
    <t>介護保険外</t>
  </si>
  <si>
    <t>（ふりがな）</t>
  </si>
  <si>
    <t>賠償すべき事故が発生したときの対応</t>
  </si>
  <si>
    <t>介護保険外費用</t>
  </si>
  <si>
    <t>単位</t>
  </si>
  <si>
    <t>介護報酬額／月</t>
  </si>
  <si>
    <t>要支援1</t>
  </si>
  <si>
    <t>要支援2</t>
  </si>
  <si>
    <t>要介護1</t>
  </si>
  <si>
    <t>要介護2</t>
  </si>
  <si>
    <t>要介護3</t>
  </si>
  <si>
    <t>要介護4</t>
  </si>
  <si>
    <t>要介護5</t>
  </si>
  <si>
    <t>夜間看護体制加算</t>
  </si>
  <si>
    <t>医療機関連携加算</t>
  </si>
  <si>
    <t>介護報酬</t>
  </si>
  <si>
    <t>要支援１</t>
  </si>
  <si>
    <t>要介護４</t>
  </si>
  <si>
    <t>自己負担</t>
  </si>
  <si>
    <t>（1割の場合）</t>
  </si>
  <si>
    <t>大阪府福祉のまちづくり条例に定める基準の適合性</t>
  </si>
  <si>
    <t>２　重要事項説明書等を入力するにあたっての注意事項及び記入例の解説</t>
  </si>
  <si>
    <t>３　重要事項説明書等を入居者等に交付及び説明するにあたっての注意事項</t>
  </si>
  <si>
    <t xml:space="preserve">※別添１（別に実施する介護サービス一覧表）
</t>
  </si>
  <si>
    <t>夜勤帯の設定時間（  時～  時）</t>
  </si>
  <si>
    <t>○「重要事項説明書」及び「重要事項説明書兼登録事項等についての説明（高齢者住まい法第17条
  関係）」（以下、「重要事項説明書等」という。）の作成にあたっての注意事項（特定）</t>
  </si>
  <si>
    <t>個人情報の保護</t>
  </si>
  <si>
    <t>身体的拘束</t>
  </si>
  <si>
    <t>虐待防止</t>
  </si>
  <si>
    <t>人</t>
  </si>
  <si>
    <t>人　　／</t>
  </si>
  <si>
    <t>喀痰吸引の必要な人／経管栄養の必要な人</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</si>
  <si>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</si>
  <si>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</si>
  <si>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</si>
  <si>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</si>
  <si>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</si>
  <si>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</si>
  <si>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</si>
  <si>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</si>
  <si>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</si>
  <si>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</si>
  <si>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</si>
  <si>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</si>
  <si>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</si>
  <si>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</si>
  <si>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</si>
  <si>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</si>
  <si>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</si>
  <si>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</si>
  <si>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</si>
  <si>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</si>
  <si>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</si>
  <si>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</si>
  <si>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</si>
  <si>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</si>
  <si>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</si>
  <si>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</si>
  <si>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</si>
  <si>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</si>
  <si>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</si>
  <si>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</si>
  <si>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</si>
  <si>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</si>
  <si>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</si>
  <si>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</si>
  <si>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</si>
  <si>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（別添２）　　　　　　　　　　　　　　　　　　　　　　　　　　　　　　有料老人ホーム・サービス付き高齢者向け住宅が提供するサービスの一覧表</t>
  </si>
  <si>
    <t>備　　　　考</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</si>
  <si>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</si>
  <si>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</si>
  <si>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</si>
  <si>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介護職員処遇改善加算</t>
  </si>
  <si>
    <t>・1ヶ月は30日で計算しています。</t>
  </si>
  <si>
    <t>②要支援･要介護別介護報酬と自己負担</t>
  </si>
  <si>
    <t>１週間のうち、常勤の従業者が勤務すべき時間数</t>
  </si>
  <si>
    <t>届出又は登録（指定）をした室数</t>
  </si>
  <si>
    <t>機能訓練室</t>
  </si>
  <si>
    <t>窓口の名称（所在市町村（保険者））</t>
  </si>
  <si>
    <t>上記の重要事項の内容について、入居者、入居者代理人に説明しました。</t>
  </si>
  <si>
    <t>窓口の名称（設置者）</t>
  </si>
  <si>
    <t>兼務している職種名及び人数</t>
  </si>
  <si>
    <t>日常生活上の世話</t>
  </si>
  <si>
    <t>食事の提供及び介助</t>
  </si>
  <si>
    <t>入浴の提供及び介助</t>
  </si>
  <si>
    <t>排泄介助</t>
  </si>
  <si>
    <t>更衣介助</t>
  </si>
  <si>
    <t>移動・移乗介助</t>
  </si>
  <si>
    <t>服薬介助</t>
  </si>
  <si>
    <t>機能訓練</t>
  </si>
  <si>
    <t>窓口の名称
（大阪府国民健康保険団体連合会）</t>
  </si>
  <si>
    <t>日常生活動作を通じた訓練</t>
  </si>
  <si>
    <t>レクリエーションを通じた訓練</t>
  </si>
  <si>
    <t>器具等を使用した訓練</t>
  </si>
  <si>
    <t>創作活動など</t>
  </si>
  <si>
    <t>健康管理</t>
  </si>
  <si>
    <t>（別添３）介護保険自己負担額（自動計算）</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</si>
  <si>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（３）別添１「事業主体が大阪府で実施する他の介護サービス」、別添２「有料老人ホーム・サービス付き
　　　高齢者向け住宅が提供するサービスの一覧表」、別添３「介護保険自己負担額」及び別添４「介護保
　　　険自己負担額」は重要事項説明書等の一部であり、別添１「事業主体が大阪府で実施する他の介護サ
　　　ービス」及び別添２「有料老人ホーム・サービス付き高齢者向け住宅が提供するサービスの一覧表」
　　　については、重要事項説明書等に必ず添付すること。
　　　また、別添３「介護保険自己負担額」及び別添４「介護保険自己負担額」については、入居者等が理
　　　解しやすいよう両方又はいずれか一方を選択し、重要事項説明書等に必ず添付すること。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</si>
  <si>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加入先</t>
  </si>
  <si>
    <t>加入内容</t>
  </si>
  <si>
    <t>有料老人ホーム事業開始日／届出受理日・登録日（登録番号）</t>
  </si>
  <si>
    <t>※医療サービス等　：医療、歯科医療、あん摩マッサージ指圧、はり、きゅう、柔道整復等</t>
  </si>
  <si>
    <t>　その他のサービス：金銭管理、理髪等</t>
  </si>
  <si>
    <t>　上記の重要事項の内容、並びに医療サービス等、その他のサービス及びその提供事業者を自由に選択できることについて、事業者より説明を受けました。</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</si>
  <si>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希望する介護サービス等（医療サービス等、その他のサービス※）の利用を妨げないこととし、その際
      には説明を行った者及び説明を受けた者の署名を行うこと。
（３）大阪府有料老人ホーム設置運営指導指針に基づく指導を受けている場合は、入居希望者に対して丁寧
　　　かつ理解しやすいよう説明すること。</t>
  </si>
  <si>
    <t>入居継続支援加算</t>
  </si>
  <si>
    <t>生活機能向上連携加算</t>
  </si>
  <si>
    <t>若年性認知症入居者受入加算</t>
  </si>
  <si>
    <t>口腔衛生管理体制加算</t>
  </si>
  <si>
    <t>退院・退所時連携加算</t>
  </si>
  <si>
    <t xml:space="preserve"> </t>
  </si>
  <si>
    <t>特定介護予防福祉用具販売</t>
  </si>
  <si>
    <t>介護医療院</t>
  </si>
  <si>
    <t>様式第1号</t>
  </si>
  <si>
    <t>「８．既存建築物等の活用の場合等の特例」への適合性</t>
  </si>
  <si>
    <t>若年性認知症入居者受入加算</t>
  </si>
  <si>
    <t>退院・退所時連携加算</t>
  </si>
  <si>
    <t>はり師</t>
  </si>
  <si>
    <t>きゅう師</t>
  </si>
  <si>
    <t>柔道整復師</t>
  </si>
  <si>
    <t>介護職員等特定処遇改善加算</t>
  </si>
  <si>
    <t>介護職員等特定処遇改善加算
（Ⅰ）～（Ⅱ）</t>
  </si>
  <si>
    <t>口腔衛生</t>
  </si>
  <si>
    <t>栄養スク</t>
  </si>
  <si>
    <t>退院・退所</t>
  </si>
  <si>
    <t>入居継続</t>
  </si>
  <si>
    <t>生活機能</t>
  </si>
  <si>
    <t>若年性認知</t>
  </si>
  <si>
    <t>選択→</t>
  </si>
  <si>
    <t>身体拘束廃止未実施減算</t>
  </si>
  <si>
    <t>身体拘束</t>
  </si>
  <si>
    <t>1月につき</t>
  </si>
  <si>
    <t>特定処遇</t>
  </si>
  <si>
    <t>（（介護予防）特定施設入居者生活介護＋加算単位数（処遇改善加算を除く））×1.2%</t>
  </si>
  <si>
    <t>（（介護予防）特定施設入居者生活介護＋加算単位数（処遇改善加算を除く））×1.8%</t>
  </si>
  <si>
    <t>（（介護予防）特定施設入居者生活介護＋加算単位数（特定処遇改善加算を除く））×3.3%の単位数の内90%</t>
  </si>
  <si>
    <t>（（介護予防）特定施設入居者生活介護＋加算単位数（特定処遇改善加算を除く））×3.3%の単位数の内80%</t>
  </si>
  <si>
    <t>要支援２</t>
  </si>
  <si>
    <t>要介護１</t>
  </si>
  <si>
    <t>要介護２</t>
  </si>
  <si>
    <t>要介護３</t>
  </si>
  <si>
    <t>要介護５</t>
  </si>
  <si>
    <t>自己負担分／月
(１割負担の場合)</t>
  </si>
  <si>
    <t>自己負担分／月
(２割負担の場合)</t>
  </si>
  <si>
    <t>自己負担分／月
(３割負担の場合)</t>
  </si>
  <si>
    <t>（2割の場合）</t>
  </si>
  <si>
    <t>（3割の場合）</t>
  </si>
  <si>
    <t>身体拘束廃止未実施減算</t>
  </si>
  <si>
    <t>①　介護報酬額の自己負担基準表（介護保険報酬額の１割、２割又は３割を負担していただきます。）</t>
  </si>
  <si>
    <t>利用者負担額は、１割を表示しています。但し、法令で定める額以上の所得のある方は、２割又は３割負担となります。</t>
  </si>
  <si>
    <t>認知症専門ケア加算
（Ⅰ）～（Ⅱ）</t>
  </si>
  <si>
    <t>（１）サービス付き高齢者向け住宅において、「重要事項説明書」を「重要事項説明書兼登録事項等について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（２）サービス付き高齢者向け住宅は、大阪府有料老人ホーム設置運営指導指針５、６、７（ただし、７(2)
　　　から(8)まで、(9)一ロ、 (9)二から六まで、(9)七ロ、(9)八及び(10)を除く。）及び12の項目は適用外
　　　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t>
  </si>
  <si>
    <t>（（介護予防）特定施設入居者生活介護＋加算単位数（特定処遇改善加算を除く））×8.2%</t>
  </si>
  <si>
    <t>（（介護予防）特定施設入居者生活介護＋加算単位数（特定処遇改善加算を除く））×6.0%</t>
  </si>
  <si>
    <t>（（介護予防）特定施設入居者生活介護＋加算単位数（特定処遇改善加算を除く））×3.3%</t>
  </si>
  <si>
    <t>介護職員処遇改善加算
（Ⅰ）～（Ⅴ）</t>
  </si>
  <si>
    <t>（要介護度に応じた1日の単位数から10%減算）</t>
  </si>
  <si>
    <t>若年性認知症入居者受入加算</t>
  </si>
  <si>
    <t>法人番号</t>
  </si>
  <si>
    <t>科学的介護推進体制加算</t>
  </si>
  <si>
    <t>ＡＤＬ維持等加算</t>
  </si>
  <si>
    <t>協力科目</t>
  </si>
  <si>
    <t>１５年以上</t>
  </si>
  <si>
    <t>ＡＤＬ維持等加算
（Ⅰ）～（Ⅱ）</t>
  </si>
  <si>
    <t>指定日</t>
  </si>
  <si>
    <t>指定の更新日（直近）</t>
  </si>
  <si>
    <t>特定施設入居者生活介護指定日・指定の更新日（直近）</t>
  </si>
  <si>
    <t>介護予防
特定施設入居者生活介護
指定日・指定の更新日（直近）</t>
  </si>
  <si>
    <t>口腔・栄養スクリーニング加算</t>
  </si>
  <si>
    <t>１０年以上１５年未満</t>
  </si>
  <si>
    <t>添付書類：別添１（事業主体が大阪府で実施する他の介護サービス）</t>
  </si>
  <si>
    <t>　　　　　別添２（有料老人ホーム・サービス付き高齢者向け住宅が提供するサービスの一覧表）</t>
  </si>
  <si>
    <t>　　　　　別添３（介護保険自己負担額（自動計算））</t>
  </si>
  <si>
    <t>　　　　　別添４（介護保険自己負担額）</t>
  </si>
  <si>
    <t>※１利用者の所得等に応じて負担割合が変わる（１割、２割又は３割の利用者負担）。ケアプランに定められた回数を超える分は介護保険外サービス。
※２「あり」を選択したときは、各種サービスの費用が、月額のサービス費用に含まれる場合と、サービス利用の都度払いによる場合に応じて、１回当たりの金額など単位を明確にして入力する。</t>
  </si>
  <si>
    <t>看取31-45</t>
  </si>
  <si>
    <t>看取4-30</t>
  </si>
  <si>
    <t>看取1-3</t>
  </si>
  <si>
    <t>看取当日</t>
  </si>
  <si>
    <t>死亡日</t>
  </si>
  <si>
    <t>1月につき</t>
  </si>
  <si>
    <t>科学</t>
  </si>
  <si>
    <t>ADL</t>
  </si>
  <si>
    <t>死亡日以前31日以上45日以下（最大15日間）</t>
  </si>
  <si>
    <t>死亡日以前4日以上30日以下（最大27日間）</t>
  </si>
  <si>
    <t>死亡日以前2日又は3日（最大2日間）</t>
  </si>
  <si>
    <t>1回につき</t>
  </si>
  <si>
    <t>個別機能訓練加算
（Ⅰ）～（Ⅱ）</t>
  </si>
  <si>
    <r>
      <rPr>
        <sz val="10"/>
        <rFont val="ＭＳ 明朝"/>
        <family val="1"/>
      </rPr>
      <t>看取り介護加算（Ⅰ）～（Ⅱ）</t>
    </r>
    <r>
      <rPr>
        <sz val="9"/>
        <rFont val="ＭＳ 明朝"/>
        <family val="1"/>
      </rPr>
      <t xml:space="preserve">
</t>
    </r>
    <r>
      <rPr>
        <sz val="8"/>
        <rFont val="ＭＳ 明朝"/>
        <family val="1"/>
      </rPr>
      <t>（死亡日以前31日以上45日以下）</t>
    </r>
  </si>
  <si>
    <r>
      <rPr>
        <sz val="10"/>
        <rFont val="ＭＳ 明朝"/>
        <family val="1"/>
      </rPr>
      <t>看取り介護加算（Ⅰ）～（Ⅱ）</t>
    </r>
    <r>
      <rPr>
        <sz val="9"/>
        <rFont val="ＭＳ 明朝"/>
        <family val="1"/>
      </rPr>
      <t xml:space="preserve">
</t>
    </r>
    <r>
      <rPr>
        <sz val="8"/>
        <rFont val="ＭＳ 明朝"/>
        <family val="1"/>
      </rPr>
      <t>（死亡日以前4日以上30日以下）</t>
    </r>
  </si>
  <si>
    <r>
      <t xml:space="preserve">看取り介護加算（Ⅰ）～（Ⅱ）
</t>
    </r>
    <r>
      <rPr>
        <sz val="9"/>
        <rFont val="ＭＳ 明朝"/>
        <family val="1"/>
      </rPr>
      <t>（死亡日前日及び前々日）</t>
    </r>
  </si>
  <si>
    <t>看取り介護加算（Ⅰ）～（Ⅱ）
（死亡日）</t>
  </si>
  <si>
    <t>サービス提供体制強化加算
（Ⅰ）～（Ⅲ）</t>
  </si>
  <si>
    <t>入居継続支援加算
（Ⅰ）～（Ⅱ）</t>
  </si>
  <si>
    <t>生活機能向上連携加算
（Ⅰ）～（Ⅱ）</t>
  </si>
  <si>
    <r>
      <rPr>
        <sz val="11"/>
        <rFont val="ＭＳ 明朝"/>
        <family val="1"/>
      </rPr>
      <t>料金</t>
    </r>
    <r>
      <rPr>
        <sz val="9"/>
        <rFont val="ＭＳ 明朝"/>
        <family val="1"/>
      </rPr>
      <t>※</t>
    </r>
  </si>
  <si>
    <t>三好　僚</t>
  </si>
  <si>
    <t>コープアイメゾン河内長野　施設長</t>
  </si>
  <si>
    <t>おおさかいずみしみんせいかつきょうどうくみあい</t>
  </si>
  <si>
    <t>　　　大阪いずみ市民生活協同組合</t>
  </si>
  <si>
    <t>590-0075</t>
  </si>
  <si>
    <t>　　　堺市堺区南花田口町二丁2番15号</t>
  </si>
  <si>
    <t>072-232-3731　/　072-226-2610</t>
  </si>
  <si>
    <t>ホームページアドレス</t>
  </si>
  <si>
    <t>www.izumi.coop/</t>
  </si>
  <si>
    <t>理事長</t>
  </si>
  <si>
    <t>／</t>
  </si>
  <si>
    <t>勝山　暢夫</t>
  </si>
  <si>
    <t>昭和</t>
  </si>
  <si>
    <t>50年6月12日</t>
  </si>
  <si>
    <t>かいごつきゆうりょうろうじんほーむ　こーぷあいめぞんかわちながの</t>
  </si>
  <si>
    <t>　　介護付き有料老人ホーム　コープアイメゾン河内長野</t>
  </si>
  <si>
    <t>有料老人ホーム設置時の老人福祉法第２９条第１項に規定する届出</t>
  </si>
  <si>
    <t>介護付（一般型特定施設入居者生活介護を提供する場合）</t>
  </si>
  <si>
    <t>586-0068</t>
  </si>
  <si>
    <t>河内長野市北青葉台51番46号</t>
  </si>
  <si>
    <t>南海高野線　美加の台駅より1,200ｍ（徒歩15分）</t>
  </si>
  <si>
    <t>0721-60-5011</t>
  </si>
  <si>
    <t>0721-60-5021</t>
  </si>
  <si>
    <t>施設長</t>
  </si>
  <si>
    <t>平成</t>
  </si>
  <si>
    <t>19年3月1日</t>
  </si>
  <si>
    <t>河内長野市</t>
  </si>
  <si>
    <t>2770701320</t>
  </si>
  <si>
    <t>所有権</t>
  </si>
  <si>
    <t>なし</t>
  </si>
  <si>
    <t>あり</t>
  </si>
  <si>
    <t>有料老人ホーム</t>
  </si>
  <si>
    <t>耐火建築物</t>
  </si>
  <si>
    <t>鉄筋コンクリート造</t>
  </si>
  <si>
    <t>（地上</t>
  </si>
  <si>
    <t>階、地階</t>
  </si>
  <si>
    <t>階）</t>
  </si>
  <si>
    <t>（　56室　）</t>
  </si>
  <si>
    <t>トイレ</t>
  </si>
  <si>
    <t>介護居室個室</t>
  </si>
  <si>
    <t>○</t>
  </si>
  <si>
    <t>×</t>
  </si>
  <si>
    <t>12.7㎡</t>
  </si>
  <si>
    <t>一人部屋</t>
  </si>
  <si>
    <t>13.3㎡</t>
  </si>
  <si>
    <t>13.4㎡</t>
  </si>
  <si>
    <t>13.5㎡</t>
  </si>
  <si>
    <t>16.1㎡</t>
  </si>
  <si>
    <t>15.5㎡</t>
  </si>
  <si>
    <t>16.9㎡</t>
  </si>
  <si>
    <t>うち男女別の対応が可能なトイレ</t>
  </si>
  <si>
    <t>ヶ所</t>
  </si>
  <si>
    <t>個室</t>
  </si>
  <si>
    <t>機械浴</t>
  </si>
  <si>
    <t>入居者や家族が利用できる調理設備</t>
  </si>
  <si>
    <t>㎡</t>
  </si>
  <si>
    <t>あり（ストレッチャー対応）</t>
  </si>
  <si>
    <t>ｍ</t>
  </si>
  <si>
    <t>トイレ</t>
  </si>
  <si>
    <t>事務所・PHS</t>
  </si>
  <si>
    <t>1～3分</t>
  </si>
  <si>
    <t>健康管理室、応接室</t>
  </si>
  <si>
    <t>火災通報設備</t>
  </si>
  <si>
    <t>消防計画</t>
  </si>
  <si>
    <t xml:space="preserve">・入居者が当施設において、その有する能力に応じ自立した日常生活を営むことができるよう、　食事、入浴、排せつ等の介護その他の日常生活上の世話、機能訓練及び療養上の世話を行う。
・安定的かつ継続的な事業運営に努める。
・地域の保健医療サービス又は福祉サービスを提供する者との密接な連携に努め、関連市町村等とも連携を図り、総合的なサービスの提供に努める。
</t>
  </si>
  <si>
    <t>機能訓練指導員を1名配置し、専門職による自立支援サポートを行なう。</t>
  </si>
  <si>
    <t>自ら実施</t>
  </si>
  <si>
    <t>自ら実施・委託</t>
  </si>
  <si>
    <t>委託</t>
  </si>
  <si>
    <t>青山第二病院</t>
  </si>
  <si>
    <t>年2回健康診断の機会付与</t>
  </si>
  <si>
    <t>※別添２（有料老人ホーム・サービス付き高齢者向け住宅が提供するサービスの一覧表）</t>
  </si>
  <si>
    <t>①身体拘束は原則禁止としており、三原則（切迫性・非代替性・一時性）に照らし、緊急やむを得ず身体拘束を行う場、入居者の身体状況に応じて、その方法、期間（最長で１カ月）を定め、それらを含む入居者の状況、行う理由を記録する。また、家族等へ説明を行い、同意書をいただく。（継続して行う場合は概ね１カ月毎行う。）
②経過観察及び記録をする。
③２週間に１回以上、ケ－ス検討会議等を開催し、入居者の状態、身体拘束等の廃止及び改善取組等について検討する。
④１ヵ月に１回以上、身体拘束廃止委員会を開催し、施設全体で身体拘束等の廃止に取り組む。</t>
  </si>
  <si>
    <t>①計画作成担当者は、指定特定施設入居者生活介護・指定介護予防特定施設入居者生活介護の提供開始前に、入居者の意向や心身の状況等のアセスメント等を行い、援助の目標に応じて具体的なサービス内容、サービス提供期間等を記載した特定施設サービス計画・介護予防特定施設サービス計画（以下、「計画」という。）を作成する。
②計画の作成にあたっては、多様なサービスの提供及び利用に努め、入居者及び家族等に対して、その内容を理解しやすいよう説明し、同意を得たうえで交付するものとする。
③計画に基づくサービスの提供の開始から、少なくとも１月に１回は、入居者の状況やサービスの提供状況について、計画作成担当者に報告する。
④計画に記載しているサービス提供期間が終了するまでに、少なくとも１回は、計画の実施状況の把握（「モニタリング」という。）を行う。
⑤計画作成後は実施状況の把握を行い、必要に応じて計画の変更を行う。</t>
  </si>
  <si>
    <t>自ら入浴が困難な利用者に対し、１週間に２回、入浴（全身浴・部分浴）の介助や清拭（身体を拭く）、洗髪などを行います。</t>
  </si>
  <si>
    <t>介助が必要な利用者に対して、トイレ誘導、排泄の介助やおむつ交換を行います。</t>
  </si>
  <si>
    <t>介助が必要な利用者に対して、上着、下着の更衣の介助を行います。</t>
  </si>
  <si>
    <t>介助が必要な利用者に対して、室内の移動、車いすへ移乗の介助を行います。</t>
  </si>
  <si>
    <t>介助が必要な利用者に対して、配剤された薬の確認、服薬のお手伝い、服薬の確認を行います。</t>
  </si>
  <si>
    <t>利用者の能力に応じて、食事、入浴、排せつ、更衣などの日常生活動作を通じた訓練を行います。</t>
  </si>
  <si>
    <t>利用者の能力に応じて、集団的に行うレクリエーションや歌唱、体操などを通じた訓練を行います。</t>
  </si>
  <si>
    <t>利用者の能力に応じて、機能訓練指導員が専門的知識に基づき、器械・器具等を使用した訓練を行います。</t>
  </si>
  <si>
    <t>利用者の選択に基づき、趣味･趣向に応じた創作活動等の場を提供します。</t>
  </si>
  <si>
    <t>常に利用者の健康状況に注意するとともに、健康保持のための適切な措置を講じます。</t>
  </si>
  <si>
    <t>・外出又は外泊しようとするときは、その都度外出外泊先、用件、施設へ帰着する予定日時などを管理者に届出ること。
・身上に関する重要な事項に変更が生じたときは、速やかに管理者に届出ること。
・ケンカ、口論、泥酔等により、その他、他人に迷惑をかけないこと。
・施設の秩序、風紀を乱し、又は安全衛生を害しないこと。</t>
  </si>
  <si>
    <t>食事の提供及び介助が必要な利用者に対して、介助を行います。
また嚥下困難者のためのきざみ食、流動食等の提供を行います。</t>
  </si>
  <si>
    <t>その他</t>
  </si>
  <si>
    <t>サービス向上のため、職員に対し、初任者、人権、身体拘束、虐待、感染症、食中毒、事故対応、認知症ケア、介護技術等の研修を実施している。</t>
  </si>
  <si>
    <t>（Ⅲ）</t>
  </si>
  <si>
    <t>（Ⅰ）</t>
  </si>
  <si>
    <t>介護職員等特定処遇改善加算</t>
  </si>
  <si>
    <t>（Ⅱ）</t>
  </si>
  <si>
    <t>栄養スクリーニング加算</t>
  </si>
  <si>
    <t>なし</t>
  </si>
  <si>
    <t>河内長野市喜多町192-1</t>
  </si>
  <si>
    <t>内科、外科、整形外科、皮膚科</t>
  </si>
  <si>
    <t>急変時の対応</t>
  </si>
  <si>
    <t>寺元記念病院</t>
  </si>
  <si>
    <t>河内長野市古野町4番11号</t>
  </si>
  <si>
    <t>内科、脳神経外科、整形外科、泌尿器科等</t>
  </si>
  <si>
    <t>金剛病院</t>
  </si>
  <si>
    <t>富田林市寿町1丁目6番10号</t>
  </si>
  <si>
    <t>内科、神経内科、整形外科、外科、肛門外科、リハビリテーション科</t>
  </si>
  <si>
    <t>救急車の手配</t>
  </si>
  <si>
    <t>竹村歯科</t>
  </si>
  <si>
    <t>堺市南区桃山台3-4-1</t>
  </si>
  <si>
    <t>訪問診療</t>
  </si>
  <si>
    <t>さこがわ歯科クリニック</t>
  </si>
  <si>
    <t>河内長野市北青葉台28-26</t>
  </si>
  <si>
    <t>要支援、要介護</t>
  </si>
  <si>
    <t>①介護保険制度による介護認定で、要支援または要介護の認定を受けた方で、ホームでの生活とともに介護保険による「介護予防特定施設入居者生活介護」または「特定施設入居者生活介護」のサービスを希望される方。
②法定伝染病疾患及び精神病疾患を伴わず、かつ、問題行動がなく共同生活に適応できる方。
③入居利用料の支払い負担能力のある方。
④ホームの規範を遵守できる方。</t>
  </si>
  <si>
    <t>入居者が死亡した場合
暴力行為に及ぶ等、共同生活を維持できない場合。
利用料の支払いが２ヶ月以上遅延し、催告にもかかわらず期限内に支払いがない場合。</t>
  </si>
  <si>
    <t>3ヶ月</t>
  </si>
  <si>
    <t>空室がある場合、体験入居が可能です。
１泊5,500円（税込）及び食費(摂食分)</t>
  </si>
  <si>
    <t>身元引受人が設定できない場合は要相談</t>
  </si>
  <si>
    <t>0</t>
  </si>
  <si>
    <t>介護福祉士</t>
  </si>
  <si>
    <t>介護職員初任者研修修了者</t>
  </si>
  <si>
    <t>介護福祉士実務者研修修了者</t>
  </si>
  <si>
    <t>介護支援専門員</t>
  </si>
  <si>
    <t>1</t>
  </si>
  <si>
    <t>0</t>
  </si>
  <si>
    <t>0</t>
  </si>
  <si>
    <t>人</t>
  </si>
  <si>
    <t>2</t>
  </si>
  <si>
    <t>0</t>
  </si>
  <si>
    <t>3：1以上</t>
  </si>
  <si>
    <t>（職種別の職員数）は派遣社員を含み、（職員の状況）は含まない</t>
  </si>
  <si>
    <t>利用権方式</t>
  </si>
  <si>
    <t>月払い方式</t>
  </si>
  <si>
    <t>食事は実費</t>
  </si>
  <si>
    <t>物価変動、人件費上昇等により、改訂する場合がある。</t>
  </si>
  <si>
    <t>運営懇談会にて報告。</t>
  </si>
  <si>
    <t>要支援</t>
  </si>
  <si>
    <t>要介護</t>
  </si>
  <si>
    <t>65歳以上</t>
  </si>
  <si>
    <t>14.3㎡～21.5㎡</t>
  </si>
  <si>
    <t>その他</t>
  </si>
  <si>
    <t>入居保証金　200,000円</t>
  </si>
  <si>
    <t>要支援2（9,582円）</t>
  </si>
  <si>
    <t>要介護3（20,766円）</t>
  </si>
  <si>
    <t>管理費</t>
  </si>
  <si>
    <t>なし</t>
  </si>
  <si>
    <t>電気代</t>
  </si>
  <si>
    <t>実費</t>
  </si>
  <si>
    <t>生活サポート費</t>
  </si>
  <si>
    <t>その他立替代金(実費)</t>
  </si>
  <si>
    <t>（別添２）のとおり</t>
  </si>
  <si>
    <t>（別添２）のとおり</t>
  </si>
  <si>
    <t>建物の建築費、設備備品費等を基礎として、１室あたりの家賃を算定</t>
  </si>
  <si>
    <t>入居保証金</t>
  </si>
  <si>
    <t>円</t>
  </si>
  <si>
    <t>退居後、家賃・管理費・食費・介護保険サービス費等が確定しましたら、ご返金させていただきます。</t>
  </si>
  <si>
    <t>共用施設の維持管理・修繕費</t>
  </si>
  <si>
    <t>状況把握及び生活相談サービス費</t>
  </si>
  <si>
    <t>実費(基本料金1,690円、1kwh11円)</t>
  </si>
  <si>
    <t>（別添２）のとおり</t>
  </si>
  <si>
    <t>基本報酬、加算の利用者負担分。</t>
  </si>
  <si>
    <t>％</t>
  </si>
  <si>
    <t>コープアイメゾン河内長野　（生活相談員　松村幸子）</t>
  </si>
  <si>
    <t>午前9時～午後6時</t>
  </si>
  <si>
    <t>河内長野市市民保健部高齢福祉課・介護保険課</t>
  </si>
  <si>
    <t>0721-53-1111</t>
  </si>
  <si>
    <t>0721-55-1435</t>
  </si>
  <si>
    <t>午前9時～午後5時</t>
  </si>
  <si>
    <t>土日祝祭日</t>
  </si>
  <si>
    <t>大阪府国民健康保険団体連合会　苦情相談窓口</t>
  </si>
  <si>
    <t>06－6949－5418</t>
  </si>
  <si>
    <t>／</t>
  </si>
  <si>
    <t>南河内広域事務室</t>
  </si>
  <si>
    <t>0721-20-1199</t>
  </si>
  <si>
    <t>0721-20-1202</t>
  </si>
  <si>
    <t>河内長野市市民保険部高齢福祉課・介護保険課</t>
  </si>
  <si>
    <t>／</t>
  </si>
  <si>
    <t>東京海上日動火災保険株式会社</t>
  </si>
  <si>
    <t>施設で提供しているサービス</t>
  </si>
  <si>
    <t>本契約に基づくサービスの提供にあたって万が一事故が発生し、入居者の生命・身体財産に損害が発生した場合は、不可抗力による場合を除き、速やかに入居者に対して損害を賠償します。
同様に、入居者の重大な過失によって施設に損害を与えた場合は、損害賠償を求める場合があります。</t>
  </si>
  <si>
    <t>事務所に設置</t>
  </si>
  <si>
    <t>入居希望者に公開</t>
  </si>
  <si>
    <t>入居希望者に交付</t>
  </si>
  <si>
    <t>運営懇談会</t>
  </si>
  <si>
    <t>年</t>
  </si>
  <si>
    <t>回</t>
  </si>
  <si>
    <t>入居者、家族、施設長、職員</t>
  </si>
  <si>
    <t xml:space="preserve">・事業者及び職員は、サービス提供をする上で知り得た入居者及びその家族等に関する秘密を、正当な理由なく第三者に漏らしません。また、この秘密を保持する事は、契約終了後も継続します。
・事業者は、入居者から予め文書で同意を得ないかぎり、サービス担当者会議等に於いて、入居者個人が識別される情報を用いません。
また、入居者の家族の個人情報についても、予め文書で同意を得ないかぎり、サービス担当者会議等に於いて、当該家族の個人情報を用いません。但し、個人が識別できない形で事例研究などに用いる場合は、この限りではありません。
・事業者は、入居者及びその家族に関する個人情報が含まれる記録物（磁気媒体情報および伝送情報を含む）については、管理者の厳重な注意をもって管理し、また、処分の際にも第三者への漏洩を防止するものとします。
</t>
  </si>
  <si>
    <t>特定施設入居者生活介護［介護予防特定施設入居者生活介護］サービスの
提供を行っているときに入居者の容体が急変した場合その他必要な場合は、速やかに入居者の主治医または本施設の協力医療機関に連絡を取るなど必要な対応を講じます。</t>
  </si>
  <si>
    <t>適合</t>
  </si>
  <si>
    <t>①コープスマイルホームふせ　訪問介護
②コープヘルパーステーションはびきの　訪問介護
③コープアイメゾン和泉一条院　訪問介護
④コープスマイルホーム上野芝　訪問介護
⑤コープスマイルホーム松原　訪問介護</t>
  </si>
  <si>
    <t>①東大阪市俊徳町4-8-16
②羽曳野市島泉9-23-8
③和泉市一条院町131
④堺市西区北条町2-24-6
⑤松原市岡7-229-1</t>
  </si>
  <si>
    <t>①コープスマイルホーム上野芝　デイサービス</t>
  </si>
  <si>
    <t>①コープアイメゾン河内長野
②コープアイメゾン柏原
③コープアイメゾン松原</t>
  </si>
  <si>
    <t>①河内長野市北青葉台51-46
②柏原市田辺2-7-5
③松原市岡7-229-1</t>
  </si>
  <si>
    <t>①コープふれあい福祉センター　福祉用具</t>
  </si>
  <si>
    <t>①羽曳野市島泉9-23-8</t>
  </si>
  <si>
    <t>①コープスマイルホーム松原　定期巡回
②コープアイメゾン和泉一条院　定期巡回</t>
  </si>
  <si>
    <t>①松原市岡7-229-1
②和泉市一条院町131</t>
  </si>
  <si>
    <t>①松原市岡7-229-1</t>
  </si>
  <si>
    <t>①コープスマイルホームふせ　小規模多機能</t>
  </si>
  <si>
    <t>①東大阪市俊徳町4-8-15</t>
  </si>
  <si>
    <t>①グループホーム　コープスマイルホームふせ</t>
  </si>
  <si>
    <t>①東大阪市俊徳町4-8-15</t>
  </si>
  <si>
    <t>①松原市岡7-229-1</t>
  </si>
  <si>
    <t>①コープスマイルホームふせ　居宅介護支援
②コープスマイルホーム上野芝　居宅介護支援　　
③コープスマイルホーム松原　居宅介護支援
④コープヘルパーステーション堺東　居宅介護支援
⑤コープアイメゾン和泉一条院　居宅介護支援</t>
  </si>
  <si>
    <t>①東大阪市俊徳町4-8-16
②堺市西区北条町2-24-6
③松原市岡7-229-1
④堺市堺区南花田口町2-2-15
⑤和泉市一条院町131</t>
  </si>
  <si>
    <t>①コープふれあい福祉センター　福祉用具　　</t>
  </si>
  <si>
    <t>①コープスマイルホームふせ</t>
  </si>
  <si>
    <t>月額費に含む</t>
  </si>
  <si>
    <t>自己負担</t>
  </si>
  <si>
    <t>週2回までは月額費に含む</t>
  </si>
  <si>
    <t>週3回以上の場合：500円(税抜)/回　　　　　　　　</t>
  </si>
  <si>
    <t>857円（税抜）/30分</t>
  </si>
  <si>
    <t>ご家族様の対応</t>
  </si>
  <si>
    <t>週1回</t>
  </si>
  <si>
    <t>あり</t>
  </si>
  <si>
    <t>週2回以上の場合：2,000円（税抜）/月。外注洗濯は実費。</t>
  </si>
  <si>
    <t>月２回</t>
  </si>
  <si>
    <t>週1回までは月額費に含む</t>
  </si>
  <si>
    <t>週2回以上の場合：857円（税抜）/30分</t>
  </si>
  <si>
    <t>施設所在地市町村の市外の場合：857円（税抜）/30分</t>
  </si>
  <si>
    <t>健康診断料実費</t>
  </si>
  <si>
    <t>年1回は受診、2回目は希望者のみ</t>
  </si>
  <si>
    <t>近隣以外</t>
  </si>
  <si>
    <t>定期訪問以外</t>
  </si>
  <si>
    <t>（Ⅱ）</t>
  </si>
  <si>
    <t>（（介護予防）特定施設入居者生活介護＋加算単位数（特定処遇改善加算を除く））×8.2%</t>
  </si>
  <si>
    <t>（（介護予防）特定施設入居者生活介護＋加算単位数（処遇改善加算を除く））×1.2%</t>
  </si>
  <si>
    <t>（別添４）　介護保険自己負担額（参考：加算項目別報酬金額：　　6級地（地域加算　10.27　％））</t>
  </si>
  <si>
    <t>・本表は、加算を算定しなかった場合の例です。
・入居者様個別に加算が算定された場合、当該加算の自己負担額が所得割合によって追加されます。
・また、介護度別の基本報酬と各加算の単位数合計に、介護職員処遇改善加算8.2％、介護職員等特定処遇改善加算1.2％をかけた単位数分の自己負担額がそれぞれ加算されます</t>
  </si>
  <si>
    <t>入居契約書第10条(甲の契約解除)</t>
  </si>
  <si>
    <t>介護福祉士と重複</t>
  </si>
  <si>
    <t>内科、脳神経外科、整形外科、泌尿器科等</t>
  </si>
  <si>
    <t>内科、神経内科、整形外科、外科、肛門外科、リハビリテーション科</t>
  </si>
  <si>
    <t>2022年 7月 1日</t>
  </si>
  <si>
    <t>kaigo.izumi.coop/</t>
  </si>
  <si>
    <t>31年2月28日</t>
  </si>
  <si>
    <t>日中・夜間も適宜居室を訪問し安否確認、状況把握を行います。生活相談は日中随時受け付けており、相談内容が専門的な場合は専門機関を紹介いたします。</t>
  </si>
  <si>
    <t>①虐待防止に関する責任者は、管理者です。
②従業者に対し、虐待防止研修を実施している。
③入居者及び家族等に苦情解決体制を整備している。
④職員会議で、定期的に虐待防止のための啓発・周知等を行っている。
⑤職員から虐待を受けたと思われる入居者を発見した場合は、速やかに市町村に通報する。</t>
  </si>
  <si>
    <t>1</t>
  </si>
  <si>
    <t>0</t>
  </si>
  <si>
    <t>31</t>
  </si>
  <si>
    <t>13</t>
  </si>
  <si>
    <t>18</t>
  </si>
  <si>
    <t>29</t>
  </si>
  <si>
    <t>11</t>
  </si>
  <si>
    <t>2</t>
  </si>
  <si>
    <t>1</t>
  </si>
  <si>
    <t>0</t>
  </si>
  <si>
    <t>4</t>
  </si>
  <si>
    <t>1.8</t>
  </si>
  <si>
    <t>3</t>
  </si>
  <si>
    <t>2</t>
  </si>
  <si>
    <t>6</t>
  </si>
  <si>
    <t>9</t>
  </si>
  <si>
    <t>5</t>
  </si>
  <si>
    <t>厨房維持費、及び１日３食を提供するための費用
1日1,836円(朝食550円、昼食589円、夕食589円、おやつ108円)</t>
  </si>
  <si>
    <t>2021年8月</t>
  </si>
  <si>
    <t>①コープスマイルホーム松原　訪問看護
②コープアイメゾン和泉一条院　訪問看護</t>
  </si>
  <si>
    <t>①松原市岡7-229-1
②和泉市一条院町131</t>
  </si>
  <si>
    <t>①堺市西区北条町2-24-6</t>
  </si>
  <si>
    <t>①コープスマイルホーム松原　デイサービス</t>
  </si>
  <si>
    <t>①コープスマイルホーム松原　看護小規模多機能</t>
  </si>
  <si>
    <t>＜介護予防・日常生活支援総合事業＞</t>
  </si>
  <si>
    <t>第１号訪問事業</t>
  </si>
  <si>
    <t>第１号通所事業</t>
  </si>
  <si>
    <t>①コープスマイルホーム松原　デイサービス
②コープスマイルホーム上野芝　デイサービス</t>
  </si>
  <si>
    <t>①松原市岡7-229-1
②堺市西区北条町2-24-6</t>
  </si>
  <si>
    <t>介護予防ケアマネジメント</t>
  </si>
  <si>
    <t>179,662円～</t>
  </si>
  <si>
    <t>190,846円～</t>
  </si>
  <si>
    <r>
      <t>備考　介護保険費用１割又は２割又は３割の利用者負担（利用者の所得等に応じて負担割合が変わる。）　　　※介護予防・地域密着型の場合を含む。詳細は別添３及び４のとおりです。
　</t>
    </r>
    <r>
      <rPr>
        <sz val="10"/>
        <rFont val="ＭＳ 明朝"/>
        <family val="1"/>
      </rPr>
      <t>　　</t>
    </r>
  </si>
  <si>
    <t>（株）ハートコープ、河内長野市シルバー人材センター</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</si>
</sst>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quot;室&quot;"/>
    <numFmt numFmtId="204" formatCode="\(#,##0&quot;室&quot;\)"/>
    <numFmt numFmtId="205" formatCode="#,###&quot;単位/日&quot;"/>
    <numFmt numFmtId="206" formatCode="#,###&quot;円&quot;"/>
    <numFmt numFmtId="207" formatCode="#,###&quot;単位/月&quot;"/>
    <numFmt numFmtId="208" formatCode="#,###&quot;単位/回&quot;"/>
    <numFmt numFmtId="209" formatCode="#,##0.00_);[Red]\(#,##0.00\)"/>
    <numFmt numFmtId="210" formatCode="#,##0.00_ "/>
    <numFmt numFmtId="211" formatCode="0.0"/>
    <numFmt numFmtId="212" formatCode="##&quot;単位/日&quot;"/>
    <numFmt numFmtId="213" formatCode="0.0%"/>
    <numFmt numFmtId="214" formatCode="[$]ggge&quot;年&quot;m&quot;月&quot;d&quot;日&quot;;@"/>
    <numFmt numFmtId="215" formatCode="[$-411]gge&quot;年&quot;m&quot;月&quot;d&quot;日&quot;;@"/>
    <numFmt numFmtId="216" formatCode="[$]gge&quot;年&quot;m&quot;月&quot;d&quot;日&quot;;@"/>
    <numFmt numFmtId="217" formatCode="[$]ggge&quot;年&quot;m&quot;月&quot;d&quot;日&quot;;@"/>
    <numFmt numFmtId="218" formatCode="[$]gge&quot;年&quot;m&quot;月&quot;d&quot;日&quot;;@"/>
  </numFmts>
  <fonts count="66">
    <font>
      <sz val="11"/>
      <name val="ＭＳ Ｐゴシック"/>
      <family val="3"/>
    </font>
    <font>
      <sz val="6"/>
      <name val="ＭＳ Ｐゴシック"/>
      <family val="3"/>
    </font>
    <font>
      <sz val="11"/>
      <name val="ＭＳ 明朝"/>
      <family val="1"/>
    </font>
    <font>
      <sz val="12"/>
      <name val="ＭＳ 明朝"/>
      <family val="1"/>
    </font>
    <font>
      <b/>
      <sz val="11"/>
      <name val="ＭＳ Ｐゴシック"/>
      <family val="3"/>
    </font>
    <font>
      <sz val="9"/>
      <name val="ＭＳ 明朝"/>
      <family val="1"/>
    </font>
    <font>
      <sz val="10"/>
      <name val="ＭＳ 明朝"/>
      <family val="1"/>
    </font>
    <font>
      <sz val="9"/>
      <name val="ＭＳ Ｐゴシック"/>
      <family val="3"/>
    </font>
    <font>
      <sz val="10"/>
      <name val="ＭＳ Ｐゴシック"/>
      <family val="3"/>
    </font>
    <font>
      <b/>
      <sz val="11"/>
      <name val="ＭＳ 明朝"/>
      <family val="1"/>
    </font>
    <font>
      <sz val="8"/>
      <name val="ＭＳ 明朝"/>
      <family val="1"/>
    </font>
    <font>
      <b/>
      <sz val="12"/>
      <name val="ＭＳ 明朝"/>
      <family val="1"/>
    </font>
    <font>
      <sz val="12"/>
      <name val="ＭＳ Ｐゴシック"/>
      <family val="3"/>
    </font>
    <font>
      <b/>
      <sz val="12"/>
      <name val="ＭＳ Ｐゴシック"/>
      <family val="3"/>
    </font>
    <font>
      <b/>
      <sz val="10"/>
      <name val="ＭＳ Ｐゴシック"/>
      <family val="3"/>
    </font>
    <font>
      <sz val="8"/>
      <name val="ＭＳ Ｐゴシック"/>
      <family val="3"/>
    </font>
    <font>
      <sz val="11"/>
      <color indexed="8"/>
      <name val="ＭＳ 明朝"/>
      <family val="1"/>
    </font>
    <font>
      <u val="single"/>
      <sz val="11"/>
      <name val="ＭＳ Ｐゴシック"/>
      <family val="3"/>
    </font>
    <font>
      <u val="single"/>
      <sz val="11"/>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8"/>
      <name val="ＭＳ Ｐゴシック"/>
      <family val="3"/>
    </font>
    <font>
      <b/>
      <sz val="12"/>
      <color indexed="8"/>
      <name val="ＭＳ Ｐゴシック"/>
      <family val="3"/>
    </font>
    <font>
      <sz val="12"/>
      <color indexed="8"/>
      <name val="ＭＳ 明朝"/>
      <family val="1"/>
    </font>
    <font>
      <sz val="8"/>
      <color indexed="8"/>
      <name val="ＭＳ 明朝"/>
      <family val="1"/>
    </font>
    <font>
      <sz val="10"/>
      <color indexed="8"/>
      <name val="ＭＳ 明朝"/>
      <family val="1"/>
    </font>
    <font>
      <i/>
      <sz val="11"/>
      <name val="ＭＳ Ｐゴシック"/>
      <family val="3"/>
    </font>
    <font>
      <b/>
      <sz val="13"/>
      <name val="ＭＳ Ｐゴシック"/>
      <family val="3"/>
    </font>
    <font>
      <b/>
      <sz val="15"/>
      <name val="ＭＳ Ｐゴシック"/>
      <family val="3"/>
    </font>
    <font>
      <sz val="18"/>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8">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CFF"/>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thin"/>
      <right>
        <color indexed="63"/>
      </right>
      <top>
        <color indexed="63"/>
      </top>
      <bottom>
        <color indexed="63"/>
      </bottom>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style="thin"/>
    </border>
    <border>
      <left style="thin"/>
      <right style="thin"/>
      <top>
        <color indexed="63"/>
      </top>
      <bottom style="thin"/>
    </border>
    <border>
      <left style="thin"/>
      <right style="medium"/>
      <top style="thin"/>
      <bottom style="thin"/>
    </border>
    <border>
      <left>
        <color indexed="63"/>
      </left>
      <right style="medium"/>
      <top>
        <color indexed="63"/>
      </top>
      <bottom>
        <color indexed="63"/>
      </bottom>
    </border>
    <border>
      <left style="thin"/>
      <right style="thin"/>
      <top style="thin"/>
      <bottom>
        <color indexed="63"/>
      </botto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color indexed="63"/>
      </bottom>
    </border>
    <border>
      <left style="medium"/>
      <right>
        <color indexed="63"/>
      </right>
      <top>
        <color indexed="63"/>
      </top>
      <bottom style="thin"/>
    </border>
    <border>
      <left style="thin"/>
      <right>
        <color indexed="63"/>
      </right>
      <top style="thin"/>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style="thin"/>
      <right>
        <color indexed="63"/>
      </right>
      <top>
        <color indexed="63"/>
      </top>
      <bottom style="thin"/>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ck"/>
      <top style="thick"/>
      <bottom style="thin"/>
    </border>
    <border>
      <left style="thin"/>
      <right style="thin"/>
      <top style="thin"/>
      <bottom style="thick"/>
    </border>
    <border>
      <left style="medium"/>
      <right style="thin"/>
      <top style="thin"/>
      <bottom>
        <color indexed="63"/>
      </bottom>
    </border>
    <border>
      <left style="medium"/>
      <right style="medium"/>
      <top style="medium"/>
      <bottom style="medium"/>
    </border>
    <border>
      <left style="thin"/>
      <right style="thin"/>
      <top style="thick"/>
      <bottom style="thin"/>
    </border>
    <border>
      <left style="medium"/>
      <right style="thin"/>
      <top style="medium"/>
      <bottom style="thin"/>
    </border>
    <border>
      <left style="medium"/>
      <right style="thin"/>
      <top style="thin"/>
      <bottom style="medium"/>
    </border>
    <border>
      <left style="thin"/>
      <right style="thick"/>
      <top style="thin"/>
      <bottom style="thin"/>
    </border>
    <border>
      <left style="thin"/>
      <right style="thick"/>
      <top>
        <color indexed="63"/>
      </top>
      <bottom style="thin"/>
    </border>
    <border>
      <left style="thin"/>
      <right style="thick"/>
      <top style="thin"/>
      <bottom>
        <color indexed="63"/>
      </bottom>
    </border>
    <border>
      <left style="thin"/>
      <right style="thick"/>
      <top>
        <color indexed="63"/>
      </top>
      <bottom style="thick"/>
    </border>
    <border>
      <left style="thin"/>
      <right style="thick"/>
      <top style="thin"/>
      <bottom style="thick"/>
    </border>
    <border>
      <left style="thin"/>
      <right style="medium"/>
      <top style="medium"/>
      <bottom style="thin"/>
    </border>
    <border>
      <left style="thin"/>
      <right style="medium"/>
      <top style="thin"/>
      <bottom style="medium"/>
    </border>
    <border>
      <left style="medium"/>
      <right>
        <color indexed="63"/>
      </right>
      <top style="thin"/>
      <bottom>
        <color indexed="63"/>
      </bottom>
    </border>
    <border>
      <left>
        <color indexed="63"/>
      </left>
      <right style="thin"/>
      <top>
        <color indexed="63"/>
      </top>
      <bottom style="thin"/>
    </border>
    <border>
      <left style="medium"/>
      <right>
        <color indexed="63"/>
      </right>
      <top style="thin"/>
      <bottom style="thin"/>
    </border>
    <border>
      <left style="medium"/>
      <right>
        <color indexed="63"/>
      </right>
      <top style="thin"/>
      <bottom style="mediu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medium"/>
      <bottom style="thin"/>
    </border>
    <border>
      <left style="medium"/>
      <right style="thin"/>
      <top>
        <color indexed="63"/>
      </top>
      <bottom style="medium"/>
    </border>
    <border>
      <left style="thin"/>
      <right style="medium"/>
      <top style="thin"/>
      <bottom>
        <color indexed="63"/>
      </bottom>
    </border>
    <border>
      <left style="medium"/>
      <right style="thin"/>
      <top style="medium"/>
      <bottom>
        <color indexed="63"/>
      </bottom>
    </border>
    <border>
      <left style="thin"/>
      <right style="medium"/>
      <top>
        <color indexed="63"/>
      </top>
      <bottom style="medium"/>
    </border>
    <border diagonalDown="1">
      <left style="medium"/>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left style="thin"/>
      <right style="medium"/>
      <top style="medium"/>
      <bottom>
        <color indexed="63"/>
      </bottom>
    </border>
    <border>
      <left style="medium"/>
      <right>
        <color indexed="63"/>
      </right>
      <top style="medium"/>
      <bottom style="medium"/>
    </border>
    <border>
      <left>
        <color indexed="63"/>
      </left>
      <right style="thin"/>
      <top style="medium"/>
      <bottom style="medium"/>
    </border>
    <border>
      <left>
        <color indexed="63"/>
      </left>
      <right style="thin"/>
      <top style="dashed"/>
      <bottom style="medium"/>
    </border>
    <border>
      <left>
        <color indexed="63"/>
      </left>
      <right style="medium"/>
      <top style="dashed"/>
      <bottom style="medium"/>
    </border>
    <border>
      <left>
        <color indexed="63"/>
      </left>
      <right style="medium"/>
      <top style="dashed"/>
      <bottom style="dashed"/>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
      <left style="thick"/>
      <right style="thin"/>
      <top style="thin"/>
      <bottom style="thin"/>
    </border>
    <border>
      <left style="thick"/>
      <right style="thin"/>
      <top style="thin"/>
      <bottom>
        <color indexed="63"/>
      </bottom>
    </border>
    <border>
      <left style="thick"/>
      <right style="thin"/>
      <top style="thin"/>
      <bottom style="thick"/>
    </border>
    <border>
      <left>
        <color indexed="63"/>
      </left>
      <right>
        <color indexed="63"/>
      </right>
      <top style="thick"/>
      <bottom>
        <color indexed="63"/>
      </bottom>
    </border>
    <border>
      <left style="thick"/>
      <right style="thin"/>
      <top style="thick"/>
      <bottom style="thin"/>
    </border>
    <border>
      <left>
        <color indexed="63"/>
      </left>
      <right style="thick"/>
      <top style="thin"/>
      <bottom style="thin"/>
    </border>
    <border>
      <left style="thick"/>
      <right>
        <color indexed="63"/>
      </right>
      <top style="thin"/>
      <bottom>
        <color indexed="63"/>
      </bottom>
    </border>
    <border>
      <left style="thick"/>
      <right>
        <color indexed="63"/>
      </right>
      <top style="thin"/>
      <bottom style="thin"/>
    </border>
    <border>
      <left style="thin"/>
      <right>
        <color indexed="63"/>
      </right>
      <top style="thick"/>
      <bottom style="thin"/>
    </border>
    <border>
      <left>
        <color indexed="63"/>
      </left>
      <right style="thin"/>
      <top style="thick"/>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0" fillId="0" borderId="0">
      <alignment vertical="center"/>
      <protection/>
    </xf>
    <xf numFmtId="0" fontId="64" fillId="0" borderId="0" applyNumberFormat="0" applyFill="0" applyBorder="0" applyAlignment="0" applyProtection="0"/>
    <xf numFmtId="0" fontId="65" fillId="32" borderId="0" applyNumberFormat="0" applyBorder="0" applyAlignment="0" applyProtection="0"/>
  </cellStyleXfs>
  <cellXfs count="1396">
    <xf numFmtId="0" fontId="0" fillId="0" borderId="0" xfId="0" applyAlignment="1">
      <alignment vertical="center"/>
    </xf>
    <xf numFmtId="0" fontId="2" fillId="0" borderId="0" xfId="0" applyFont="1" applyFill="1" applyAlignment="1">
      <alignment horizontal="left" vertical="center"/>
    </xf>
    <xf numFmtId="49"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left" vertical="center"/>
    </xf>
    <xf numFmtId="0" fontId="0" fillId="0" borderId="0" xfId="0" applyFont="1" applyFill="1" applyBorder="1" applyAlignment="1">
      <alignment horizontal="left" vertical="center"/>
    </xf>
    <xf numFmtId="0" fontId="2" fillId="0" borderId="0" xfId="0" applyFont="1" applyFill="1" applyBorder="1" applyAlignment="1">
      <alignment vertical="center"/>
    </xf>
    <xf numFmtId="0" fontId="0" fillId="0" borderId="0" xfId="0" applyFont="1" applyFill="1" applyAlignment="1">
      <alignment vertical="center"/>
    </xf>
    <xf numFmtId="49" fontId="2" fillId="0" borderId="0" xfId="0" applyNumberFormat="1" applyFont="1" applyFill="1" applyAlignment="1">
      <alignment vertical="center"/>
    </xf>
    <xf numFmtId="49" fontId="2" fillId="0" borderId="0" xfId="0" applyNumberFormat="1" applyFont="1" applyFill="1" applyAlignment="1">
      <alignment horizontal="left" vertical="center"/>
    </xf>
    <xf numFmtId="0" fontId="2" fillId="0" borderId="0" xfId="0" applyFont="1" applyFill="1" applyAlignment="1">
      <alignment horizontal="right" vertical="center" wrapText="1"/>
    </xf>
    <xf numFmtId="58" fontId="3" fillId="0" borderId="10" xfId="0" applyNumberFormat="1" applyFont="1" applyFill="1" applyBorder="1" applyAlignment="1">
      <alignment vertical="center"/>
    </xf>
    <xf numFmtId="0" fontId="3" fillId="0" borderId="10" xfId="0" applyFont="1" applyFill="1" applyBorder="1" applyAlignment="1">
      <alignment horizontal="right" vertical="center"/>
    </xf>
    <xf numFmtId="49" fontId="4"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4"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2" fillId="33" borderId="15" xfId="0" applyNumberFormat="1" applyFont="1" applyFill="1" applyBorder="1" applyAlignment="1">
      <alignment vertical="center"/>
    </xf>
    <xf numFmtId="49" fontId="2"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2" fillId="28" borderId="17" xfId="0" applyNumberFormat="1" applyFont="1" applyFill="1" applyBorder="1" applyAlignment="1">
      <alignment horizontal="left" vertical="center"/>
    </xf>
    <xf numFmtId="0" fontId="0" fillId="34" borderId="0" xfId="0" applyFont="1" applyFill="1" applyAlignment="1">
      <alignment vertical="center"/>
    </xf>
    <xf numFmtId="0" fontId="7" fillId="0" borderId="0" xfId="0" applyFont="1" applyFill="1" applyAlignment="1">
      <alignment vertical="center"/>
    </xf>
    <xf numFmtId="0" fontId="7" fillId="34" borderId="0" xfId="0" applyFont="1" applyFill="1" applyAlignment="1">
      <alignment horizontal="right" vertical="center"/>
    </xf>
    <xf numFmtId="4" fontId="7" fillId="34" borderId="0" xfId="0" applyNumberFormat="1" applyFont="1" applyFill="1" applyAlignment="1">
      <alignment vertical="center"/>
    </xf>
    <xf numFmtId="0" fontId="7" fillId="34" borderId="0" xfId="0" applyFont="1" applyFill="1" applyAlignment="1">
      <alignment vertical="center"/>
    </xf>
    <xf numFmtId="0" fontId="7" fillId="0" borderId="0" xfId="0" applyFont="1" applyFill="1" applyAlignment="1">
      <alignment horizontal="right" vertical="center"/>
    </xf>
    <xf numFmtId="4" fontId="7" fillId="0" borderId="0" xfId="0" applyNumberFormat="1" applyFont="1" applyFill="1" applyAlignment="1">
      <alignment vertical="center"/>
    </xf>
    <xf numFmtId="49" fontId="8" fillId="0" borderId="0" xfId="0" applyNumberFormat="1" applyFont="1" applyFill="1" applyAlignment="1">
      <alignment vertical="center"/>
    </xf>
    <xf numFmtId="0" fontId="8" fillId="34" borderId="0" xfId="0" applyFont="1" applyFill="1" applyAlignment="1">
      <alignment vertical="center"/>
    </xf>
    <xf numFmtId="0" fontId="7" fillId="0" borderId="0" xfId="0" applyFont="1" applyAlignment="1">
      <alignment vertical="center"/>
    </xf>
    <xf numFmtId="49" fontId="0" fillId="0" borderId="0" xfId="0" applyNumberFormat="1" applyFont="1" applyAlignment="1">
      <alignment horizontal="left" vertical="top" wrapText="1"/>
    </xf>
    <xf numFmtId="49" fontId="2" fillId="28" borderId="15" xfId="0" applyNumberFormat="1" applyFont="1" applyFill="1" applyBorder="1" applyAlignment="1">
      <alignment vertical="center"/>
    </xf>
    <xf numFmtId="49" fontId="2" fillId="0" borderId="18" xfId="0" applyNumberFormat="1" applyFont="1" applyFill="1" applyBorder="1" applyAlignment="1">
      <alignment vertical="center"/>
    </xf>
    <xf numFmtId="49" fontId="2" fillId="0" borderId="19" xfId="0" applyNumberFormat="1" applyFont="1" applyFill="1" applyBorder="1" applyAlignment="1">
      <alignment vertical="center"/>
    </xf>
    <xf numFmtId="0" fontId="4" fillId="0" borderId="11" xfId="0" applyFont="1" applyFill="1" applyBorder="1" applyAlignment="1">
      <alignment vertical="center"/>
    </xf>
    <xf numFmtId="49" fontId="2" fillId="34" borderId="0" xfId="0" applyNumberFormat="1" applyFont="1" applyFill="1" applyBorder="1" applyAlignment="1">
      <alignment horizontal="left" vertical="center"/>
    </xf>
    <xf numFmtId="0" fontId="2" fillId="34" borderId="0" xfId="0" applyFont="1" applyFill="1" applyBorder="1" applyAlignment="1">
      <alignment horizontal="left" vertical="center"/>
    </xf>
    <xf numFmtId="201" fontId="2" fillId="34" borderId="0" xfId="0" applyNumberFormat="1" applyFont="1" applyFill="1" applyBorder="1" applyAlignment="1">
      <alignment horizontal="left" vertical="center"/>
    </xf>
    <xf numFmtId="49" fontId="6" fillId="34" borderId="20" xfId="0" applyNumberFormat="1" applyFont="1" applyFill="1" applyBorder="1" applyAlignment="1">
      <alignment horizontal="center" vertical="center" shrinkToFit="1"/>
    </xf>
    <xf numFmtId="187" fontId="6" fillId="34" borderId="20" xfId="0" applyNumberFormat="1" applyFont="1" applyFill="1" applyBorder="1" applyAlignment="1">
      <alignment horizontal="center" vertical="center"/>
    </xf>
    <xf numFmtId="0" fontId="6" fillId="34" borderId="20" xfId="0" applyFont="1" applyFill="1" applyBorder="1" applyAlignment="1">
      <alignment horizontal="center" vertical="center" shrinkToFit="1"/>
    </xf>
    <xf numFmtId="0" fontId="2" fillId="34" borderId="20" xfId="0" applyNumberFormat="1" applyFont="1" applyFill="1" applyBorder="1" applyAlignment="1">
      <alignment horizontal="right" vertical="center"/>
    </xf>
    <xf numFmtId="3" fontId="2" fillId="34" borderId="20" xfId="0" applyNumberFormat="1" applyFont="1" applyFill="1" applyBorder="1" applyAlignment="1">
      <alignment vertical="center"/>
    </xf>
    <xf numFmtId="0" fontId="2" fillId="34" borderId="20" xfId="0" applyNumberFormat="1" applyFont="1" applyFill="1" applyBorder="1" applyAlignment="1">
      <alignment vertical="center"/>
    </xf>
    <xf numFmtId="3" fontId="2" fillId="34" borderId="20" xfId="0" applyNumberFormat="1" applyFont="1" applyFill="1" applyBorder="1" applyAlignment="1">
      <alignment horizontal="right" vertical="center"/>
    </xf>
    <xf numFmtId="0" fontId="2" fillId="34" borderId="21" xfId="0" applyNumberFormat="1" applyFont="1" applyFill="1" applyBorder="1" applyAlignment="1">
      <alignment horizontal="right" vertical="center"/>
    </xf>
    <xf numFmtId="49" fontId="2" fillId="34" borderId="22" xfId="0" applyNumberFormat="1" applyFont="1" applyFill="1" applyBorder="1" applyAlignment="1">
      <alignment vertical="center" shrinkToFit="1"/>
    </xf>
    <xf numFmtId="49" fontId="6" fillId="34" borderId="22" xfId="0" applyNumberFormat="1" applyFont="1" applyFill="1" applyBorder="1" applyAlignment="1">
      <alignment horizontal="center" vertical="center"/>
    </xf>
    <xf numFmtId="49" fontId="6" fillId="34" borderId="20" xfId="0" applyNumberFormat="1" applyFont="1" applyFill="1" applyBorder="1" applyAlignment="1">
      <alignment vertical="center" shrinkToFit="1"/>
    </xf>
    <xf numFmtId="49" fontId="2" fillId="34" borderId="23" xfId="0" applyNumberFormat="1" applyFont="1" applyFill="1" applyBorder="1" applyAlignment="1">
      <alignment vertical="center"/>
    </xf>
    <xf numFmtId="49" fontId="2" fillId="34" borderId="20" xfId="0" applyNumberFormat="1" applyFont="1" applyFill="1" applyBorder="1" applyAlignment="1">
      <alignment vertical="center"/>
    </xf>
    <xf numFmtId="3" fontId="2" fillId="34" borderId="20" xfId="0" applyNumberFormat="1" applyFont="1" applyFill="1" applyBorder="1" applyAlignment="1">
      <alignment horizontal="center" vertical="center"/>
    </xf>
    <xf numFmtId="49" fontId="6" fillId="34" borderId="20" xfId="0" applyNumberFormat="1" applyFont="1" applyFill="1" applyBorder="1" applyAlignment="1">
      <alignment horizontal="center" vertical="center"/>
    </xf>
    <xf numFmtId="201" fontId="6" fillId="34" borderId="0" xfId="0" applyNumberFormat="1" applyFont="1" applyFill="1" applyBorder="1" applyAlignment="1">
      <alignment horizontal="left" vertical="center"/>
    </xf>
    <xf numFmtId="0" fontId="2" fillId="34" borderId="24" xfId="0" applyFont="1" applyFill="1" applyBorder="1" applyAlignment="1">
      <alignment horizontal="left" vertical="center"/>
    </xf>
    <xf numFmtId="0" fontId="8" fillId="0" borderId="0" xfId="0" applyFont="1" applyFill="1" applyBorder="1" applyAlignment="1">
      <alignment vertical="center" wrapText="1"/>
    </xf>
    <xf numFmtId="0" fontId="2" fillId="28" borderId="21" xfId="0" applyFont="1" applyFill="1" applyBorder="1" applyAlignment="1">
      <alignment horizontal="left" vertical="center"/>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xf>
    <xf numFmtId="0" fontId="2" fillId="28" borderId="20" xfId="0" applyFont="1" applyFill="1" applyBorder="1" applyAlignment="1">
      <alignment horizontal="left" vertical="center"/>
    </xf>
    <xf numFmtId="49" fontId="2" fillId="28" borderId="20" xfId="0" applyNumberFormat="1" applyFont="1" applyFill="1" applyBorder="1" applyAlignment="1">
      <alignment horizontal="left" vertical="center"/>
    </xf>
    <xf numFmtId="49" fontId="4" fillId="34" borderId="0" xfId="0" applyNumberFormat="1" applyFont="1" applyFill="1" applyAlignment="1">
      <alignment horizontal="left" vertical="center"/>
    </xf>
    <xf numFmtId="0" fontId="2" fillId="28" borderId="20" xfId="0" applyFont="1" applyFill="1" applyBorder="1" applyAlignment="1">
      <alignment horizontal="left" vertical="center" wrapText="1"/>
    </xf>
    <xf numFmtId="0" fontId="0" fillId="0" borderId="0" xfId="0" applyFont="1" applyAlignment="1">
      <alignment vertical="center"/>
    </xf>
    <xf numFmtId="0" fontId="2" fillId="0" borderId="0" xfId="0" applyFont="1" applyAlignment="1">
      <alignment vertical="center"/>
    </xf>
    <xf numFmtId="0" fontId="2" fillId="0" borderId="0" xfId="0" applyFont="1" applyAlignment="1">
      <alignment vertical="center" wrapText="1"/>
    </xf>
    <xf numFmtId="49" fontId="2" fillId="0" borderId="0" xfId="0" applyNumberFormat="1" applyFont="1" applyAlignment="1">
      <alignment vertical="top"/>
    </xf>
    <xf numFmtId="0" fontId="2" fillId="0" borderId="0" xfId="0" applyFont="1" applyAlignment="1">
      <alignment vertical="top"/>
    </xf>
    <xf numFmtId="0" fontId="2" fillId="0" borderId="0" xfId="0" applyFont="1" applyAlignment="1">
      <alignment vertical="top" wrapText="1"/>
    </xf>
    <xf numFmtId="0" fontId="2" fillId="35" borderId="0" xfId="0" applyFont="1" applyFill="1" applyAlignment="1">
      <alignment vertical="top" wrapText="1"/>
    </xf>
    <xf numFmtId="0" fontId="2" fillId="35" borderId="0" xfId="0" applyFont="1" applyFill="1" applyAlignment="1">
      <alignment vertical="top"/>
    </xf>
    <xf numFmtId="0" fontId="2" fillId="0" borderId="0" xfId="0" applyFont="1" applyFill="1" applyAlignment="1">
      <alignment vertical="top"/>
    </xf>
    <xf numFmtId="0" fontId="2" fillId="0" borderId="0" xfId="0" applyFont="1" applyAlignment="1">
      <alignment vertical="center"/>
    </xf>
    <xf numFmtId="0" fontId="2"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4" fillId="0" borderId="0" xfId="0" applyFont="1" applyAlignment="1">
      <alignment horizontal="left" vertical="center"/>
    </xf>
    <xf numFmtId="0" fontId="3" fillId="0" borderId="15"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2" fillId="0" borderId="0" xfId="0" applyFont="1" applyFill="1" applyBorder="1" applyAlignment="1">
      <alignment vertical="center"/>
    </xf>
    <xf numFmtId="0" fontId="4" fillId="0" borderId="0" xfId="0" applyFont="1" applyAlignment="1">
      <alignment vertical="center"/>
    </xf>
    <xf numFmtId="49" fontId="2" fillId="0" borderId="0" xfId="0" applyNumberFormat="1" applyFont="1" applyAlignment="1">
      <alignment vertical="center"/>
    </xf>
    <xf numFmtId="0" fontId="2" fillId="0" borderId="0" xfId="0" applyFont="1" applyBorder="1" applyAlignment="1">
      <alignment vertical="center"/>
    </xf>
    <xf numFmtId="0" fontId="2" fillId="0" borderId="0" xfId="0" applyFont="1" applyFill="1" applyBorder="1" applyAlignment="1">
      <alignment horizontal="left" vertical="center" wrapText="1"/>
    </xf>
    <xf numFmtId="0" fontId="3" fillId="28" borderId="22" xfId="0" applyFont="1" applyFill="1" applyBorder="1" applyAlignment="1">
      <alignment horizontal="left" vertical="center"/>
    </xf>
    <xf numFmtId="0" fontId="6" fillId="33" borderId="25"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6" fillId="28" borderId="0" xfId="0" applyFont="1" applyFill="1" applyBorder="1" applyAlignment="1">
      <alignment horizontal="left" vertical="center"/>
    </xf>
    <xf numFmtId="0" fontId="2" fillId="0" borderId="10" xfId="0" applyFont="1" applyFill="1" applyBorder="1" applyAlignment="1">
      <alignment horizontal="center" vertical="center"/>
    </xf>
    <xf numFmtId="0" fontId="2" fillId="33" borderId="10" xfId="0" applyFont="1" applyFill="1" applyBorder="1" applyAlignment="1">
      <alignment horizontal="left" vertical="center"/>
    </xf>
    <xf numFmtId="0" fontId="3" fillId="28" borderId="26" xfId="0" applyFont="1" applyFill="1" applyBorder="1" applyAlignment="1">
      <alignment horizontal="left" vertic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3" fillId="28" borderId="20" xfId="0" applyFont="1" applyFill="1" applyBorder="1" applyAlignment="1">
      <alignment horizontal="left" vertical="center"/>
    </xf>
    <xf numFmtId="0" fontId="6" fillId="33" borderId="20" xfId="0" applyFont="1" applyFill="1" applyBorder="1" applyAlignment="1">
      <alignment horizontal="left" vertical="center"/>
    </xf>
    <xf numFmtId="0" fontId="6" fillId="0" borderId="19" xfId="0" applyFont="1" applyFill="1" applyBorder="1" applyAlignment="1">
      <alignment horizontal="left" vertical="center"/>
    </xf>
    <xf numFmtId="0" fontId="3" fillId="0" borderId="27" xfId="0" applyFont="1" applyFill="1" applyBorder="1" applyAlignment="1">
      <alignment horizontal="right" vertical="center"/>
    </xf>
    <xf numFmtId="0" fontId="2" fillId="0" borderId="18" xfId="0" applyFont="1" applyFill="1" applyBorder="1" applyAlignment="1">
      <alignment vertical="center"/>
    </xf>
    <xf numFmtId="0" fontId="6" fillId="28" borderId="18" xfId="0" applyFont="1" applyFill="1" applyBorder="1" applyAlignment="1">
      <alignment vertical="center"/>
    </xf>
    <xf numFmtId="0" fontId="3" fillId="0" borderId="18" xfId="0" applyFont="1" applyFill="1" applyBorder="1" applyAlignment="1">
      <alignment horizontal="right" vertical="center"/>
    </xf>
    <xf numFmtId="0" fontId="6" fillId="0" borderId="18" xfId="0" applyFont="1" applyFill="1" applyBorder="1" applyAlignment="1">
      <alignment horizontal="left" vertical="center"/>
    </xf>
    <xf numFmtId="182" fontId="2" fillId="0" borderId="19" xfId="0" applyNumberFormat="1" applyFont="1" applyFill="1" applyBorder="1" applyAlignment="1">
      <alignment vertical="center"/>
    </xf>
    <xf numFmtId="0" fontId="3" fillId="28" borderId="29" xfId="0" applyFont="1" applyFill="1" applyBorder="1" applyAlignment="1">
      <alignment horizontal="left" vertical="center"/>
    </xf>
    <xf numFmtId="0" fontId="2" fillId="0" borderId="15" xfId="0" applyNumberFormat="1" applyFont="1" applyFill="1" applyBorder="1" applyAlignment="1">
      <alignment horizontal="right" vertical="center"/>
    </xf>
    <xf numFmtId="0" fontId="2" fillId="0" borderId="18" xfId="0" applyFont="1" applyBorder="1" applyAlignment="1">
      <alignment vertical="center"/>
    </xf>
    <xf numFmtId="0" fontId="2" fillId="0" borderId="19" xfId="0" applyFont="1" applyFill="1" applyBorder="1" applyAlignment="1">
      <alignment vertical="center"/>
    </xf>
    <xf numFmtId="0" fontId="2" fillId="28" borderId="30" xfId="0" applyFont="1" applyFill="1" applyBorder="1" applyAlignment="1">
      <alignment horizontal="center" vertical="center"/>
    </xf>
    <xf numFmtId="0" fontId="2" fillId="28" borderId="30" xfId="0" applyFont="1" applyFill="1" applyBorder="1" applyAlignment="1">
      <alignment horizontal="center" vertical="center" wrapText="1"/>
    </xf>
    <xf numFmtId="0" fontId="5" fillId="28" borderId="31" xfId="0" applyFont="1" applyFill="1" applyBorder="1" applyAlignment="1">
      <alignment vertical="center" wrapText="1"/>
    </xf>
    <xf numFmtId="49" fontId="5" fillId="0" borderId="0" xfId="0" applyNumberFormat="1" applyFont="1" applyAlignment="1">
      <alignment vertical="center"/>
    </xf>
    <xf numFmtId="0" fontId="5" fillId="33" borderId="29" xfId="0" applyFont="1" applyFill="1" applyBorder="1" applyAlignment="1">
      <alignment horizontal="left" vertical="center" wrapText="1"/>
    </xf>
    <xf numFmtId="0" fontId="2" fillId="33" borderId="20" xfId="0" applyFont="1" applyFill="1" applyBorder="1" applyAlignment="1">
      <alignment horizontal="center" vertical="center"/>
    </xf>
    <xf numFmtId="0" fontId="3" fillId="0" borderId="20" xfId="0" applyFont="1" applyFill="1" applyBorder="1" applyAlignment="1">
      <alignment horizontal="center" vertical="center"/>
    </xf>
    <xf numFmtId="0" fontId="2" fillId="0" borderId="31" xfId="0" applyFont="1" applyFill="1" applyBorder="1" applyAlignment="1">
      <alignment vertical="center"/>
    </xf>
    <xf numFmtId="0" fontId="5" fillId="0" borderId="0" xfId="0" applyFont="1" applyAlignment="1">
      <alignment vertical="center"/>
    </xf>
    <xf numFmtId="0" fontId="5" fillId="0" borderId="0" xfId="0" applyFont="1" applyFill="1" applyAlignment="1">
      <alignment vertical="center" wrapText="1"/>
    </xf>
    <xf numFmtId="49" fontId="5" fillId="0" borderId="0" xfId="0" applyNumberFormat="1" applyFont="1" applyBorder="1" applyAlignment="1">
      <alignment vertical="center"/>
    </xf>
    <xf numFmtId="0" fontId="2" fillId="33" borderId="20" xfId="0" applyFont="1" applyFill="1" applyBorder="1" applyAlignment="1">
      <alignment horizontal="center" vertical="center" wrapText="1"/>
    </xf>
    <xf numFmtId="0" fontId="5" fillId="0" borderId="0" xfId="0" applyFont="1" applyBorder="1" applyAlignment="1">
      <alignment vertical="center"/>
    </xf>
    <xf numFmtId="0" fontId="5" fillId="0" borderId="0" xfId="0" applyFont="1" applyFill="1" applyBorder="1" applyAlignment="1">
      <alignment horizontal="left" vertical="top" wrapText="1"/>
    </xf>
    <xf numFmtId="0" fontId="2" fillId="0" borderId="26" xfId="0" applyFont="1" applyFill="1" applyBorder="1" applyAlignment="1">
      <alignment horizontal="left" vertical="center"/>
    </xf>
    <xf numFmtId="0" fontId="2" fillId="33" borderId="15" xfId="0" applyFont="1" applyFill="1" applyBorder="1" applyAlignment="1">
      <alignment vertical="center" wrapText="1"/>
    </xf>
    <xf numFmtId="0" fontId="2" fillId="0" borderId="29" xfId="0" applyFont="1" applyFill="1" applyBorder="1" applyAlignment="1">
      <alignment vertical="center"/>
    </xf>
    <xf numFmtId="0" fontId="2" fillId="33" borderId="18" xfId="0" applyFont="1" applyFill="1" applyBorder="1" applyAlignment="1">
      <alignment vertical="center" wrapText="1"/>
    </xf>
    <xf numFmtId="0" fontId="6" fillId="28" borderId="20" xfId="0" applyFont="1" applyFill="1" applyBorder="1" applyAlignment="1">
      <alignment horizontal="left" vertical="center" wrapText="1"/>
    </xf>
    <xf numFmtId="0" fontId="2" fillId="0" borderId="19" xfId="0" applyFont="1" applyFill="1" applyBorder="1" applyAlignment="1">
      <alignment vertical="center" wrapText="1"/>
    </xf>
    <xf numFmtId="0" fontId="2" fillId="28" borderId="30" xfId="0" applyFont="1" applyFill="1" applyBorder="1" applyAlignment="1">
      <alignment horizontal="left" vertical="center"/>
    </xf>
    <xf numFmtId="0" fontId="3" fillId="0" borderId="15" xfId="0" applyFont="1" applyFill="1" applyBorder="1" applyAlignment="1">
      <alignment horizontal="right" vertical="center"/>
    </xf>
    <xf numFmtId="200" fontId="2" fillId="0" borderId="10" xfId="0" applyNumberFormat="1" applyFont="1" applyFill="1" applyBorder="1" applyAlignment="1">
      <alignment horizontal="right" vertical="center"/>
    </xf>
    <xf numFmtId="49" fontId="2" fillId="0" borderId="0" xfId="0" applyNumberFormat="1" applyFont="1" applyAlignment="1">
      <alignment horizontal="left" vertical="center"/>
    </xf>
    <xf numFmtId="0" fontId="3" fillId="0" borderId="0" xfId="0" applyFont="1" applyFill="1" applyBorder="1" applyAlignment="1">
      <alignment horizontal="right" vertical="center"/>
    </xf>
    <xf numFmtId="0" fontId="2" fillId="0" borderId="32" xfId="0" applyFont="1" applyFill="1" applyBorder="1" applyAlignment="1">
      <alignment horizontal="left" vertical="center"/>
    </xf>
    <xf numFmtId="0" fontId="2" fillId="0" borderId="0" xfId="0" applyFont="1" applyAlignment="1">
      <alignment horizontal="left" vertical="center"/>
    </xf>
    <xf numFmtId="0" fontId="2" fillId="28" borderId="33" xfId="0" applyFont="1" applyFill="1" applyBorder="1" applyAlignment="1">
      <alignment horizontal="left" vertical="center"/>
    </xf>
    <xf numFmtId="0" fontId="6" fillId="0" borderId="18" xfId="0" applyFont="1" applyFill="1" applyBorder="1" applyAlignment="1">
      <alignment vertical="center"/>
    </xf>
    <xf numFmtId="0" fontId="3" fillId="28" borderId="15" xfId="0" applyFont="1" applyFill="1" applyBorder="1" applyAlignment="1">
      <alignment horizontal="left" vertical="center"/>
    </xf>
    <xf numFmtId="0" fontId="2" fillId="0" borderId="29" xfId="0" applyFont="1" applyFill="1" applyBorder="1" applyAlignment="1">
      <alignment horizontal="left" vertical="center"/>
    </xf>
    <xf numFmtId="184" fontId="3" fillId="0" borderId="19" xfId="0" applyNumberFormat="1" applyFont="1" applyFill="1" applyBorder="1" applyAlignment="1">
      <alignment horizontal="left" vertical="center"/>
    </xf>
    <xf numFmtId="0" fontId="2" fillId="28" borderId="26" xfId="0" applyFont="1" applyFill="1" applyBorder="1" applyAlignment="1">
      <alignment horizontal="left" vertical="center"/>
    </xf>
    <xf numFmtId="0" fontId="2" fillId="33" borderId="15" xfId="0" applyFont="1" applyFill="1" applyBorder="1" applyAlignment="1">
      <alignment vertical="center"/>
    </xf>
    <xf numFmtId="0" fontId="2" fillId="33" borderId="29" xfId="0" applyFont="1" applyFill="1" applyBorder="1" applyAlignment="1">
      <alignment vertical="center"/>
    </xf>
    <xf numFmtId="0" fontId="2" fillId="33" borderId="18" xfId="0" applyFont="1" applyFill="1" applyBorder="1" applyAlignment="1">
      <alignment vertical="center"/>
    </xf>
    <xf numFmtId="0" fontId="2" fillId="0" borderId="15" xfId="0" applyFont="1" applyFill="1" applyBorder="1" applyAlignment="1">
      <alignment vertical="center"/>
    </xf>
    <xf numFmtId="0" fontId="2" fillId="33" borderId="21" xfId="0" applyFont="1" applyFill="1" applyBorder="1" applyAlignment="1">
      <alignment vertical="center"/>
    </xf>
    <xf numFmtId="0" fontId="2" fillId="33" borderId="34" xfId="0" applyFont="1" applyFill="1" applyBorder="1" applyAlignment="1">
      <alignment vertical="center"/>
    </xf>
    <xf numFmtId="0" fontId="2" fillId="0" borderId="35" xfId="0" applyFont="1" applyFill="1" applyBorder="1" applyAlignment="1">
      <alignment vertical="center"/>
    </xf>
    <xf numFmtId="0" fontId="2" fillId="0" borderId="36" xfId="0" applyFont="1" applyFill="1" applyBorder="1" applyAlignment="1">
      <alignment vertical="center"/>
    </xf>
    <xf numFmtId="49" fontId="4" fillId="0" borderId="0" xfId="0" applyNumberFormat="1" applyFont="1" applyFill="1" applyAlignment="1">
      <alignment horizontal="left" vertical="center"/>
    </xf>
    <xf numFmtId="49" fontId="4" fillId="0" borderId="0" xfId="0" applyNumberFormat="1" applyFont="1" applyFill="1" applyAlignment="1">
      <alignment vertical="center"/>
    </xf>
    <xf numFmtId="49" fontId="2" fillId="28" borderId="37" xfId="0" applyNumberFormat="1" applyFont="1" applyFill="1" applyBorder="1" applyAlignment="1">
      <alignment vertical="center"/>
    </xf>
    <xf numFmtId="0" fontId="2" fillId="28" borderId="38" xfId="0" applyFont="1" applyFill="1" applyBorder="1" applyAlignment="1">
      <alignment vertical="center"/>
    </xf>
    <xf numFmtId="0" fontId="2" fillId="34" borderId="39" xfId="0" applyFont="1" applyFill="1" applyBorder="1" applyAlignment="1">
      <alignment vertical="center"/>
    </xf>
    <xf numFmtId="0" fontId="2" fillId="34" borderId="27" xfId="0" applyFont="1" applyFill="1" applyBorder="1" applyAlignment="1">
      <alignment vertical="center"/>
    </xf>
    <xf numFmtId="0" fontId="2" fillId="34" borderId="28" xfId="0" applyFont="1" applyFill="1" applyBorder="1" applyAlignment="1">
      <alignment vertical="center"/>
    </xf>
    <xf numFmtId="0" fontId="2" fillId="34" borderId="15" xfId="0" applyFont="1" applyFill="1" applyBorder="1" applyAlignment="1">
      <alignment vertical="center"/>
    </xf>
    <xf numFmtId="0" fontId="2" fillId="34" borderId="24" xfId="0" applyFont="1" applyFill="1" applyBorder="1" applyAlignment="1">
      <alignment vertical="center"/>
    </xf>
    <xf numFmtId="0" fontId="2" fillId="34" borderId="0" xfId="0" applyFont="1" applyFill="1" applyBorder="1" applyAlignment="1">
      <alignment vertical="center"/>
    </xf>
    <xf numFmtId="0" fontId="2" fillId="34" borderId="32" xfId="0" applyFont="1" applyFill="1" applyBorder="1" applyAlignment="1">
      <alignment vertical="center"/>
    </xf>
    <xf numFmtId="0" fontId="2" fillId="34" borderId="18" xfId="0" applyFont="1" applyFill="1" applyBorder="1" applyAlignment="1">
      <alignment vertical="center"/>
    </xf>
    <xf numFmtId="0" fontId="2" fillId="34" borderId="19" xfId="0" applyFont="1" applyFill="1" applyBorder="1" applyAlignment="1">
      <alignment vertical="center"/>
    </xf>
    <xf numFmtId="0" fontId="2" fillId="34" borderId="15" xfId="0" applyFont="1" applyFill="1" applyBorder="1" applyAlignment="1">
      <alignment horizontal="left" vertical="center" wrapText="1"/>
    </xf>
    <xf numFmtId="0" fontId="2" fillId="34" borderId="18" xfId="0" applyFont="1" applyFill="1" applyBorder="1" applyAlignment="1">
      <alignment vertical="center"/>
    </xf>
    <xf numFmtId="0" fontId="2" fillId="34" borderId="32" xfId="0" applyFont="1" applyFill="1" applyBorder="1" applyAlignment="1">
      <alignment vertical="center"/>
    </xf>
    <xf numFmtId="0" fontId="3" fillId="34" borderId="11" xfId="0" applyFont="1" applyFill="1" applyBorder="1" applyAlignment="1">
      <alignment vertical="center"/>
    </xf>
    <xf numFmtId="0" fontId="3" fillId="34" borderId="40" xfId="0" applyFont="1" applyFill="1" applyBorder="1" applyAlignment="1">
      <alignment vertical="center"/>
    </xf>
    <xf numFmtId="0" fontId="2" fillId="0" borderId="41" xfId="0" applyFont="1" applyFill="1" applyBorder="1" applyAlignment="1">
      <alignment vertical="center"/>
    </xf>
    <xf numFmtId="0" fontId="2" fillId="0" borderId="42" xfId="0" applyFont="1" applyFill="1" applyBorder="1" applyAlignment="1">
      <alignment horizontal="left" vertical="center"/>
    </xf>
    <xf numFmtId="0" fontId="3" fillId="0" borderId="39" xfId="0" applyFont="1" applyFill="1" applyBorder="1" applyAlignment="1">
      <alignment horizontal="left" vertical="center" wrapText="1"/>
    </xf>
    <xf numFmtId="0" fontId="3" fillId="0" borderId="27" xfId="0" applyFont="1" applyFill="1" applyBorder="1" applyAlignment="1">
      <alignment horizontal="lef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2" fillId="0" borderId="24" xfId="0" applyFont="1" applyFill="1" applyBorder="1" applyAlignment="1">
      <alignment vertical="center"/>
    </xf>
    <xf numFmtId="0" fontId="2" fillId="0" borderId="42" xfId="0" applyFont="1" applyBorder="1" applyAlignment="1">
      <alignment vertical="center"/>
    </xf>
    <xf numFmtId="0" fontId="2" fillId="0" borderId="43" xfId="0" applyFont="1" applyFill="1" applyBorder="1" applyAlignment="1">
      <alignment vertical="center"/>
    </xf>
    <xf numFmtId="0" fontId="2" fillId="0" borderId="32" xfId="0" applyFont="1" applyFill="1" applyBorder="1" applyAlignment="1">
      <alignment vertical="center"/>
    </xf>
    <xf numFmtId="0" fontId="6" fillId="28" borderId="44" xfId="0" applyFont="1" applyFill="1" applyBorder="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2" fillId="0" borderId="42" xfId="0" applyFont="1" applyFill="1" applyBorder="1" applyAlignment="1">
      <alignment vertical="center"/>
    </xf>
    <xf numFmtId="0" fontId="0" fillId="0" borderId="0" xfId="0" applyFont="1" applyFill="1" applyBorder="1" applyAlignment="1">
      <alignment vertical="center"/>
    </xf>
    <xf numFmtId="49" fontId="4"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2" fillId="28" borderId="45" xfId="0" applyNumberFormat="1" applyFont="1" applyFill="1" applyBorder="1" applyAlignment="1">
      <alignment vertical="center"/>
    </xf>
    <xf numFmtId="49" fontId="0" fillId="0" borderId="0" xfId="0" applyNumberFormat="1" applyFont="1" applyFill="1" applyBorder="1" applyAlignment="1">
      <alignment vertical="center"/>
    </xf>
    <xf numFmtId="0" fontId="3" fillId="0" borderId="44" xfId="0" applyFont="1" applyFill="1" applyBorder="1" applyAlignment="1">
      <alignment vertical="center"/>
    </xf>
    <xf numFmtId="0" fontId="3" fillId="0" borderId="35" xfId="0" applyFont="1" applyFill="1" applyBorder="1" applyAlignment="1">
      <alignment vertical="center"/>
    </xf>
    <xf numFmtId="0" fontId="3" fillId="0" borderId="36" xfId="0"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0" fontId="8" fillId="0" borderId="0" xfId="0" applyFont="1" applyAlignment="1">
      <alignment vertical="center" wrapText="1"/>
    </xf>
    <xf numFmtId="0" fontId="2" fillId="0" borderId="28" xfId="0" applyFont="1" applyFill="1" applyBorder="1" applyAlignment="1">
      <alignment vertical="center"/>
    </xf>
    <xf numFmtId="0" fontId="2" fillId="0" borderId="34" xfId="0" applyFont="1" applyFill="1" applyBorder="1" applyAlignment="1">
      <alignment horizontal="left" vertical="center"/>
    </xf>
    <xf numFmtId="49" fontId="4" fillId="0" borderId="0" xfId="0" applyNumberFormat="1" applyFont="1" applyFill="1" applyBorder="1" applyAlignment="1">
      <alignment vertical="center"/>
    </xf>
    <xf numFmtId="0" fontId="2" fillId="34" borderId="19" xfId="0"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49" fontId="2" fillId="33" borderId="25" xfId="0" applyNumberFormat="1" applyFont="1" applyFill="1" applyBorder="1" applyAlignment="1">
      <alignment vertical="center"/>
    </xf>
    <xf numFmtId="49" fontId="0" fillId="0" borderId="42" xfId="0" applyNumberFormat="1" applyFont="1" applyFill="1" applyBorder="1" applyAlignment="1">
      <alignment vertical="center"/>
    </xf>
    <xf numFmtId="49" fontId="0" fillId="0" borderId="43" xfId="0" applyNumberFormat="1" applyFont="1" applyFill="1" applyBorder="1" applyAlignment="1">
      <alignment vertical="center"/>
    </xf>
    <xf numFmtId="49" fontId="2" fillId="33" borderId="39" xfId="0" applyNumberFormat="1" applyFont="1" applyFill="1" applyBorder="1" applyAlignment="1">
      <alignment horizontal="left" vertical="center"/>
    </xf>
    <xf numFmtId="49" fontId="2" fillId="28" borderId="30" xfId="0" applyNumberFormat="1" applyFont="1" applyFill="1" applyBorder="1" applyAlignment="1">
      <alignment horizontal="left" vertical="center"/>
    </xf>
    <xf numFmtId="49" fontId="2" fillId="28" borderId="46" xfId="0" applyNumberFormat="1" applyFont="1" applyFill="1" applyBorder="1" applyAlignment="1">
      <alignment horizontal="left" vertical="center"/>
    </xf>
    <xf numFmtId="49" fontId="2" fillId="33" borderId="44" xfId="0" applyNumberFormat="1" applyFont="1" applyFill="1" applyBorder="1" applyAlignment="1">
      <alignment vertical="center"/>
    </xf>
    <xf numFmtId="0" fontId="4" fillId="0" borderId="0" xfId="0" applyFont="1" applyAlignment="1">
      <alignment vertical="center"/>
    </xf>
    <xf numFmtId="189" fontId="2" fillId="0" borderId="13" xfId="0" applyNumberFormat="1" applyFont="1" applyFill="1" applyBorder="1" applyAlignment="1">
      <alignment vertical="center"/>
    </xf>
    <xf numFmtId="189" fontId="2" fillId="0" borderId="19" xfId="0" applyNumberFormat="1" applyFont="1" applyFill="1" applyBorder="1" applyAlignment="1">
      <alignment vertical="center"/>
    </xf>
    <xf numFmtId="190" fontId="3" fillId="0" borderId="47" xfId="0" applyNumberFormat="1" applyFont="1" applyFill="1" applyBorder="1" applyAlignment="1">
      <alignment vertical="center"/>
    </xf>
    <xf numFmtId="190" fontId="3" fillId="0" borderId="48" xfId="0" applyNumberFormat="1" applyFont="1" applyFill="1" applyBorder="1" applyAlignment="1">
      <alignment vertical="center"/>
    </xf>
    <xf numFmtId="189" fontId="2" fillId="0" borderId="49" xfId="0" applyNumberFormat="1" applyFont="1" applyFill="1" applyBorder="1" applyAlignment="1">
      <alignment vertical="center"/>
    </xf>
    <xf numFmtId="0" fontId="2" fillId="0" borderId="0" xfId="0" applyFont="1" applyBorder="1" applyAlignment="1">
      <alignment horizontal="left" vertical="center"/>
    </xf>
    <xf numFmtId="190" fontId="2" fillId="0" borderId="0" xfId="0" applyNumberFormat="1" applyFont="1" applyBorder="1" applyAlignment="1">
      <alignment horizontal="right" vertical="center"/>
    </xf>
    <xf numFmtId="189" fontId="2" fillId="0" borderId="0" xfId="0" applyNumberFormat="1" applyFont="1" applyBorder="1" applyAlignment="1">
      <alignment vertical="center"/>
    </xf>
    <xf numFmtId="0" fontId="2" fillId="28" borderId="22" xfId="0" applyFont="1" applyFill="1" applyBorder="1" applyAlignment="1">
      <alignment vertical="center"/>
    </xf>
    <xf numFmtId="0" fontId="2" fillId="0" borderId="50" xfId="0" applyFont="1" applyFill="1" applyBorder="1" applyAlignment="1">
      <alignment vertical="center"/>
    </xf>
    <xf numFmtId="190" fontId="2" fillId="28" borderId="22" xfId="0" applyNumberFormat="1" applyFont="1" applyFill="1" applyBorder="1" applyAlignment="1">
      <alignment vertical="center"/>
    </xf>
    <xf numFmtId="0" fontId="2" fillId="28" borderId="51" xfId="0" applyFont="1" applyFill="1" applyBorder="1" applyAlignment="1">
      <alignment vertical="center"/>
    </xf>
    <xf numFmtId="0" fontId="2" fillId="0" borderId="10" xfId="0" applyFont="1" applyFill="1" applyBorder="1" applyAlignment="1">
      <alignment vertical="center"/>
    </xf>
    <xf numFmtId="0" fontId="2" fillId="28" borderId="21" xfId="0" applyFont="1" applyFill="1" applyBorder="1" applyAlignment="1">
      <alignment vertical="center"/>
    </xf>
    <xf numFmtId="0" fontId="5" fillId="28" borderId="21" xfId="0" applyFont="1" applyFill="1" applyBorder="1" applyAlignment="1">
      <alignment vertical="center"/>
    </xf>
    <xf numFmtId="0" fontId="2" fillId="0" borderId="13" xfId="0" applyFont="1" applyFill="1" applyBorder="1" applyAlignment="1">
      <alignment vertical="center"/>
    </xf>
    <xf numFmtId="0" fontId="0" fillId="36" borderId="0" xfId="0" applyFont="1" applyFill="1" applyAlignment="1">
      <alignment vertical="center"/>
    </xf>
    <xf numFmtId="0" fontId="4" fillId="0" borderId="0" xfId="0" applyFont="1" applyFill="1" applyAlignment="1">
      <alignment vertical="center"/>
    </xf>
    <xf numFmtId="49" fontId="2" fillId="0" borderId="0" xfId="0" applyNumberFormat="1" applyFont="1" applyFill="1" applyBorder="1" applyAlignment="1">
      <alignment horizontal="left" vertical="center"/>
    </xf>
    <xf numFmtId="0" fontId="12" fillId="0" borderId="11" xfId="0" applyFont="1" applyFill="1" applyBorder="1" applyAlignment="1">
      <alignment vertical="center"/>
    </xf>
    <xf numFmtId="0" fontId="0" fillId="0" borderId="11" xfId="0" applyFont="1" applyFill="1" applyBorder="1" applyAlignment="1">
      <alignment vertical="center"/>
    </xf>
    <xf numFmtId="0" fontId="2" fillId="36" borderId="15" xfId="0" applyFont="1" applyFill="1" applyBorder="1" applyAlignment="1">
      <alignment horizontal="center" vertical="center"/>
    </xf>
    <xf numFmtId="0" fontId="2" fillId="36" borderId="15" xfId="0" applyFont="1" applyFill="1" applyBorder="1" applyAlignment="1">
      <alignment vertical="center"/>
    </xf>
    <xf numFmtId="49" fontId="3" fillId="36" borderId="18" xfId="0" applyNumberFormat="1" applyFont="1" applyFill="1" applyBorder="1" applyAlignment="1">
      <alignment vertical="center"/>
    </xf>
    <xf numFmtId="49" fontId="3" fillId="36" borderId="19" xfId="0" applyNumberFormat="1" applyFont="1" applyFill="1" applyBorder="1" applyAlignment="1">
      <alignment vertical="center"/>
    </xf>
    <xf numFmtId="49" fontId="0" fillId="36" borderId="0" xfId="0" applyNumberFormat="1" applyFont="1" applyFill="1" applyAlignment="1">
      <alignment vertical="center"/>
    </xf>
    <xf numFmtId="49" fontId="2" fillId="28" borderId="20" xfId="0" applyNumberFormat="1" applyFont="1" applyFill="1" applyBorder="1" applyAlignment="1">
      <alignment vertical="center"/>
    </xf>
    <xf numFmtId="49" fontId="2" fillId="28" borderId="29" xfId="0" applyNumberFormat="1" applyFont="1" applyFill="1" applyBorder="1" applyAlignment="1">
      <alignment vertical="center"/>
    </xf>
    <xf numFmtId="0" fontId="2" fillId="33" borderId="33" xfId="0" applyFont="1" applyFill="1" applyBorder="1" applyAlignment="1">
      <alignment horizontal="left" vertical="center"/>
    </xf>
    <xf numFmtId="0" fontId="2" fillId="28" borderId="37" xfId="0" applyFont="1" applyFill="1" applyBorder="1" applyAlignment="1">
      <alignment vertical="top" wrapText="1"/>
    </xf>
    <xf numFmtId="0" fontId="2" fillId="37" borderId="0" xfId="0" applyFont="1" applyFill="1" applyBorder="1" applyAlignment="1">
      <alignment vertical="center"/>
    </xf>
    <xf numFmtId="0" fontId="2" fillId="9" borderId="0" xfId="0" applyFont="1" applyFill="1" applyBorder="1" applyAlignment="1">
      <alignment horizontal="left" vertical="center" wrapText="1"/>
    </xf>
    <xf numFmtId="0" fontId="2" fillId="28" borderId="52" xfId="0" applyFont="1" applyFill="1" applyBorder="1" applyAlignment="1">
      <alignment vertical="center"/>
    </xf>
    <xf numFmtId="0" fontId="3" fillId="0" borderId="0" xfId="0" applyFont="1" applyAlignment="1">
      <alignment vertical="center"/>
    </xf>
    <xf numFmtId="49" fontId="3" fillId="0" borderId="0" xfId="0" applyNumberFormat="1" applyFont="1" applyAlignment="1">
      <alignment vertical="center"/>
    </xf>
    <xf numFmtId="0" fontId="3" fillId="0" borderId="0" xfId="0" applyFont="1" applyAlignment="1">
      <alignment vertical="center"/>
    </xf>
    <xf numFmtId="0" fontId="2" fillId="28" borderId="53" xfId="0" applyFont="1" applyFill="1" applyBorder="1" applyAlignment="1">
      <alignment horizontal="center" vertical="center"/>
    </xf>
    <xf numFmtId="0" fontId="2" fillId="28" borderId="54" xfId="0" applyFont="1" applyFill="1" applyBorder="1" applyAlignment="1">
      <alignment horizontal="center" vertical="center"/>
    </xf>
    <xf numFmtId="0" fontId="2" fillId="0" borderId="0" xfId="0" applyFont="1" applyFill="1" applyAlignment="1">
      <alignment vertical="center" wrapText="1"/>
    </xf>
    <xf numFmtId="0" fontId="2" fillId="28" borderId="21" xfId="0" applyFont="1" applyFill="1" applyBorder="1" applyAlignment="1">
      <alignment horizontal="left" vertical="center" wrapText="1"/>
    </xf>
    <xf numFmtId="0" fontId="2" fillId="33" borderId="33"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21" xfId="0" applyFont="1" applyFill="1" applyBorder="1" applyAlignment="1">
      <alignment horizontal="center" vertical="center"/>
    </xf>
    <xf numFmtId="0" fontId="2" fillId="28" borderId="55" xfId="0" applyFont="1" applyFill="1" applyBorder="1" applyAlignment="1">
      <alignment vertical="top" wrapText="1"/>
    </xf>
    <xf numFmtId="0" fontId="0" fillId="28" borderId="56" xfId="0" applyFont="1" applyFill="1" applyBorder="1" applyAlignment="1">
      <alignment vertical="top" wrapText="1"/>
    </xf>
    <xf numFmtId="0" fontId="6" fillId="28" borderId="21" xfId="0" applyFont="1" applyFill="1" applyBorder="1" applyAlignment="1">
      <alignment horizontal="left" vertical="center" wrapText="1"/>
    </xf>
    <xf numFmtId="0" fontId="2" fillId="28" borderId="57" xfId="0" applyFont="1" applyFill="1" applyBorder="1" applyAlignment="1">
      <alignment vertical="center"/>
    </xf>
    <xf numFmtId="0" fontId="2" fillId="0" borderId="58" xfId="0" applyFont="1" applyFill="1" applyBorder="1" applyAlignment="1">
      <alignment horizontal="left" vertical="center"/>
    </xf>
    <xf numFmtId="0" fontId="2" fillId="28" borderId="59" xfId="0" applyFont="1" applyFill="1" applyBorder="1" applyAlignment="1">
      <alignment vertical="center"/>
    </xf>
    <xf numFmtId="0" fontId="2" fillId="0" borderId="60" xfId="0" applyFont="1" applyFill="1" applyBorder="1" applyAlignment="1">
      <alignment horizontal="left" vertical="center"/>
    </xf>
    <xf numFmtId="0" fontId="2" fillId="28" borderId="61" xfId="0" applyFont="1" applyFill="1" applyBorder="1" applyAlignment="1">
      <alignment vertical="center"/>
    </xf>
    <xf numFmtId="0" fontId="2" fillId="0" borderId="62" xfId="0" applyFont="1" applyFill="1" applyBorder="1" applyAlignment="1">
      <alignment horizontal="left" vertical="center"/>
    </xf>
    <xf numFmtId="0" fontId="3" fillId="0" borderId="62" xfId="0" applyFont="1" applyFill="1" applyBorder="1" applyAlignment="1">
      <alignment horizontal="left" vertical="center"/>
    </xf>
    <xf numFmtId="0" fontId="7" fillId="0" borderId="0" xfId="0" applyFont="1" applyBorder="1" applyAlignment="1">
      <alignment vertical="center"/>
    </xf>
    <xf numFmtId="0" fontId="0" fillId="0" borderId="63"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64" xfId="0" applyFont="1" applyBorder="1" applyAlignment="1">
      <alignment vertical="center"/>
    </xf>
    <xf numFmtId="0" fontId="0" fillId="0" borderId="32" xfId="0" applyFont="1" applyBorder="1" applyAlignment="1">
      <alignment vertical="center"/>
    </xf>
    <xf numFmtId="0" fontId="0" fillId="0" borderId="52" xfId="0" applyFont="1" applyBorder="1" applyAlignment="1">
      <alignment vertical="center"/>
    </xf>
    <xf numFmtId="0" fontId="0" fillId="0" borderId="11" xfId="0" applyFont="1" applyBorder="1" applyAlignment="1">
      <alignment vertical="center"/>
    </xf>
    <xf numFmtId="0" fontId="0" fillId="0" borderId="40" xfId="0" applyFont="1" applyBorder="1" applyAlignment="1">
      <alignment vertical="center"/>
    </xf>
    <xf numFmtId="0" fontId="6" fillId="37" borderId="65" xfId="0" applyFont="1" applyFill="1" applyBorder="1" applyAlignment="1">
      <alignment horizontal="center" vertical="center"/>
    </xf>
    <xf numFmtId="0" fontId="2" fillId="28" borderId="15" xfId="0" applyFont="1" applyFill="1" applyBorder="1" applyAlignment="1">
      <alignment vertical="center"/>
    </xf>
    <xf numFmtId="0" fontId="2" fillId="33" borderId="20" xfId="0" applyFont="1" applyFill="1" applyBorder="1" applyAlignment="1">
      <alignment vertical="center"/>
    </xf>
    <xf numFmtId="0" fontId="2" fillId="33" borderId="16" xfId="0" applyFont="1" applyFill="1" applyBorder="1" applyAlignment="1">
      <alignment horizontal="left" vertical="center"/>
    </xf>
    <xf numFmtId="203" fontId="2" fillId="0" borderId="18" xfId="0" applyNumberFormat="1" applyFont="1" applyFill="1" applyBorder="1" applyAlignment="1">
      <alignment horizontal="right" vertical="center"/>
    </xf>
    <xf numFmtId="0" fontId="16" fillId="0" borderId="0" xfId="0" applyFont="1" applyAlignment="1">
      <alignment vertical="center"/>
    </xf>
    <xf numFmtId="0" fontId="16" fillId="0" borderId="0" xfId="0" applyFont="1" applyBorder="1" applyAlignment="1">
      <alignment vertical="center"/>
    </xf>
    <xf numFmtId="0" fontId="10" fillId="0" borderId="20" xfId="0" applyFont="1" applyBorder="1" applyAlignment="1">
      <alignment horizontal="center" vertical="center"/>
    </xf>
    <xf numFmtId="0" fontId="10" fillId="0" borderId="66" xfId="0" applyFont="1" applyBorder="1" applyAlignment="1">
      <alignment horizontal="center" vertical="center"/>
    </xf>
    <xf numFmtId="204" fontId="2" fillId="0" borderId="19" xfId="0" applyNumberFormat="1" applyFont="1" applyFill="1" applyBorder="1" applyAlignment="1">
      <alignment horizontal="left" vertical="center"/>
    </xf>
    <xf numFmtId="49" fontId="2" fillId="34" borderId="67" xfId="0" applyNumberFormat="1" applyFont="1" applyFill="1" applyBorder="1" applyAlignment="1">
      <alignment vertical="center"/>
    </xf>
    <xf numFmtId="49" fontId="2" fillId="34" borderId="33" xfId="0" applyNumberFormat="1" applyFont="1" applyFill="1" applyBorder="1" applyAlignment="1">
      <alignment vertical="center"/>
    </xf>
    <xf numFmtId="0" fontId="2" fillId="34" borderId="68" xfId="0" applyFont="1" applyFill="1" applyBorder="1" applyAlignment="1">
      <alignment horizontal="center" vertical="center"/>
    </xf>
    <xf numFmtId="0" fontId="8" fillId="0" borderId="0" xfId="0" applyFont="1" applyFill="1" applyAlignment="1">
      <alignment vertical="center"/>
    </xf>
    <xf numFmtId="49" fontId="4" fillId="0" borderId="0" xfId="0" applyNumberFormat="1" applyFont="1" applyFill="1" applyBorder="1" applyAlignment="1">
      <alignment horizontal="left" vertical="center"/>
    </xf>
    <xf numFmtId="49" fontId="4" fillId="34" borderId="0" xfId="0" applyNumberFormat="1" applyFont="1" applyFill="1" applyBorder="1" applyAlignment="1">
      <alignment horizontal="left" vertical="center"/>
    </xf>
    <xf numFmtId="0" fontId="6" fillId="37" borderId="69" xfId="0" applyFont="1" applyFill="1" applyBorder="1" applyAlignment="1">
      <alignment horizontal="center" vertical="center"/>
    </xf>
    <xf numFmtId="0" fontId="10" fillId="0" borderId="69" xfId="0" applyFont="1" applyBorder="1" applyAlignment="1">
      <alignment horizontal="center" vertical="center" wrapText="1"/>
    </xf>
    <xf numFmtId="0" fontId="10" fillId="0" borderId="65" xfId="0" applyFont="1" applyBorder="1" applyAlignment="1">
      <alignment horizontal="center" vertical="center" wrapText="1"/>
    </xf>
    <xf numFmtId="0" fontId="10" fillId="0" borderId="33" xfId="0" applyFont="1" applyBorder="1" applyAlignment="1">
      <alignment horizontal="center" vertical="center"/>
    </xf>
    <xf numFmtId="3" fontId="2" fillId="34" borderId="21" xfId="0" applyNumberFormat="1" applyFont="1" applyFill="1" applyBorder="1" applyAlignment="1">
      <alignment vertical="center"/>
    </xf>
    <xf numFmtId="0" fontId="2" fillId="34" borderId="27" xfId="0" applyFont="1" applyFill="1" applyBorder="1" applyAlignment="1">
      <alignment vertical="center"/>
    </xf>
    <xf numFmtId="3" fontId="2" fillId="34" borderId="33" xfId="0" applyNumberFormat="1" applyFont="1" applyFill="1" applyBorder="1" applyAlignment="1">
      <alignment vertical="center"/>
    </xf>
    <xf numFmtId="0" fontId="6" fillId="28" borderId="15" xfId="0" applyFont="1" applyFill="1" applyBorder="1" applyAlignment="1">
      <alignment vertical="center"/>
    </xf>
    <xf numFmtId="0" fontId="6" fillId="28" borderId="15" xfId="0" applyFont="1" applyFill="1" applyBorder="1" applyAlignment="1">
      <alignment horizontal="left" vertical="center"/>
    </xf>
    <xf numFmtId="0" fontId="2" fillId="33" borderId="20" xfId="0" applyFont="1" applyFill="1" applyBorder="1" applyAlignment="1">
      <alignment horizontal="left" vertical="center"/>
    </xf>
    <xf numFmtId="0" fontId="2" fillId="28" borderId="20" xfId="0" applyFont="1" applyFill="1" applyBorder="1" applyAlignment="1">
      <alignment horizontal="left" vertical="center"/>
    </xf>
    <xf numFmtId="0" fontId="2" fillId="28" borderId="16" xfId="0" applyFont="1" applyFill="1" applyBorder="1" applyAlignment="1">
      <alignment horizontal="left" vertical="center"/>
    </xf>
    <xf numFmtId="0" fontId="2" fillId="34" borderId="20" xfId="0" applyFont="1" applyFill="1" applyBorder="1" applyAlignment="1">
      <alignment horizontal="left" vertical="center" wrapText="1"/>
    </xf>
    <xf numFmtId="0" fontId="38" fillId="0" borderId="0" xfId="0" applyFont="1" applyAlignment="1">
      <alignment horizontal="center" vertical="center"/>
    </xf>
    <xf numFmtId="0" fontId="39" fillId="0" borderId="0" xfId="0" applyFont="1" applyAlignment="1">
      <alignment horizontal="center" vertical="center"/>
    </xf>
    <xf numFmtId="0" fontId="38" fillId="0" borderId="0" xfId="0" applyFont="1" applyFill="1" applyAlignment="1">
      <alignment vertical="center" wrapText="1"/>
    </xf>
    <xf numFmtId="0" fontId="16" fillId="28" borderId="70" xfId="0" applyFont="1" applyFill="1" applyBorder="1" applyAlignment="1">
      <alignment vertical="center"/>
    </xf>
    <xf numFmtId="0" fontId="16" fillId="28" borderId="23" xfId="0" applyFont="1" applyFill="1" applyBorder="1" applyAlignment="1">
      <alignment vertical="center"/>
    </xf>
    <xf numFmtId="0" fontId="19" fillId="0" borderId="0" xfId="0" applyFont="1" applyAlignment="1">
      <alignment vertical="center"/>
    </xf>
    <xf numFmtId="0" fontId="16" fillId="28" borderId="71" xfId="0" applyFont="1" applyFill="1" applyBorder="1" applyAlignment="1">
      <alignment vertical="center"/>
    </xf>
    <xf numFmtId="0" fontId="19" fillId="0" borderId="0" xfId="0" applyFont="1" applyBorder="1" applyAlignment="1">
      <alignment vertical="center"/>
    </xf>
    <xf numFmtId="0" fontId="19" fillId="0" borderId="0" xfId="0" applyFont="1" applyBorder="1" applyAlignment="1">
      <alignment vertical="center"/>
    </xf>
    <xf numFmtId="0" fontId="19" fillId="0" borderId="0" xfId="0" applyFont="1" applyAlignment="1">
      <alignment vertical="top" wrapText="1"/>
    </xf>
    <xf numFmtId="0" fontId="32" fillId="0" borderId="0" xfId="0" applyFont="1" applyAlignment="1">
      <alignment horizontal="left" vertical="center"/>
    </xf>
    <xf numFmtId="0" fontId="16" fillId="0" borderId="32" xfId="0" applyFont="1" applyBorder="1" applyAlignment="1">
      <alignment vertical="center" wrapText="1"/>
    </xf>
    <xf numFmtId="0" fontId="16" fillId="0" borderId="32" xfId="0" applyFont="1" applyBorder="1" applyAlignment="1">
      <alignment vertical="center"/>
    </xf>
    <xf numFmtId="49" fontId="32" fillId="0" borderId="0" xfId="0" applyNumberFormat="1" applyFont="1" applyAlignment="1">
      <alignment horizontal="left" vertical="center"/>
    </xf>
    <xf numFmtId="0" fontId="16" fillId="0" borderId="0" xfId="0" applyFont="1" applyFill="1" applyAlignment="1">
      <alignment vertical="center"/>
    </xf>
    <xf numFmtId="0" fontId="16" fillId="0" borderId="0" xfId="0" applyFont="1" applyFill="1" applyBorder="1" applyAlignment="1">
      <alignment vertical="center"/>
    </xf>
    <xf numFmtId="49" fontId="32" fillId="0" borderId="0" xfId="0" applyNumberFormat="1" applyFont="1" applyAlignment="1">
      <alignment vertical="center"/>
    </xf>
    <xf numFmtId="0" fontId="16" fillId="0" borderId="0" xfId="0" applyFont="1" applyAlignment="1">
      <alignment vertical="center"/>
    </xf>
    <xf numFmtId="49" fontId="32" fillId="0" borderId="0" xfId="0" applyNumberFormat="1" applyFont="1" applyAlignment="1">
      <alignment vertical="center"/>
    </xf>
    <xf numFmtId="0" fontId="32" fillId="0" borderId="0" xfId="0" applyFont="1" applyAlignment="1">
      <alignment vertical="center"/>
    </xf>
    <xf numFmtId="49" fontId="16" fillId="0" borderId="0" xfId="0" applyNumberFormat="1" applyFont="1" applyAlignment="1">
      <alignment vertical="center"/>
    </xf>
    <xf numFmtId="0" fontId="16" fillId="0" borderId="0" xfId="0" applyFont="1" applyBorder="1" applyAlignment="1">
      <alignment vertical="center"/>
    </xf>
    <xf numFmtId="0" fontId="16" fillId="0" borderId="0" xfId="0" applyFont="1" applyFill="1" applyBorder="1" applyAlignment="1">
      <alignment horizontal="left" vertical="center" wrapText="1"/>
    </xf>
    <xf numFmtId="0" fontId="16" fillId="0" borderId="0" xfId="0" applyFont="1" applyFill="1" applyBorder="1" applyAlignment="1">
      <alignment horizontal="center" vertical="center"/>
    </xf>
    <xf numFmtId="49" fontId="40" fillId="0" borderId="0" xfId="0" applyNumberFormat="1" applyFont="1" applyFill="1" applyBorder="1" applyAlignment="1">
      <alignment horizontal="left" vertical="center"/>
    </xf>
    <xf numFmtId="0" fontId="40" fillId="0" borderId="0" xfId="0" applyFont="1" applyFill="1" applyBorder="1" applyAlignment="1">
      <alignment horizontal="center" vertical="center"/>
    </xf>
    <xf numFmtId="0" fontId="16" fillId="0" borderId="0" xfId="0" applyFont="1" applyFill="1" applyBorder="1" applyAlignment="1">
      <alignment vertical="center"/>
    </xf>
    <xf numFmtId="49" fontId="40" fillId="0" borderId="0" xfId="0" applyNumberFormat="1" applyFont="1" applyFill="1" applyBorder="1" applyAlignment="1">
      <alignment vertical="center"/>
    </xf>
    <xf numFmtId="0" fontId="40" fillId="34" borderId="0" xfId="0" applyFont="1" applyFill="1" applyBorder="1" applyAlignment="1">
      <alignment horizontal="center" vertical="center"/>
    </xf>
    <xf numFmtId="0" fontId="16" fillId="34" borderId="0" xfId="0" applyFont="1" applyFill="1" applyBorder="1" applyAlignment="1">
      <alignment horizontal="center" vertical="center"/>
    </xf>
    <xf numFmtId="49" fontId="40" fillId="34" borderId="0" xfId="0" applyNumberFormat="1" applyFont="1" applyFill="1" applyBorder="1" applyAlignment="1">
      <alignment horizontal="left" vertical="center"/>
    </xf>
    <xf numFmtId="49" fontId="40" fillId="34" borderId="29" xfId="0" applyNumberFormat="1" applyFont="1" applyFill="1" applyBorder="1" applyAlignment="1">
      <alignment horizontal="left" vertical="center"/>
    </xf>
    <xf numFmtId="49" fontId="40" fillId="34" borderId="19" xfId="0" applyNumberFormat="1" applyFont="1" applyFill="1" applyBorder="1" applyAlignment="1">
      <alignment horizontal="left" vertical="center"/>
    </xf>
    <xf numFmtId="0" fontId="2" fillId="34" borderId="0" xfId="0" applyFont="1" applyFill="1" applyBorder="1" applyAlignment="1">
      <alignment horizontal="right" vertical="center"/>
    </xf>
    <xf numFmtId="0" fontId="7" fillId="34" borderId="0" xfId="0" applyFont="1" applyFill="1" applyAlignment="1">
      <alignment vertical="center"/>
    </xf>
    <xf numFmtId="0" fontId="7" fillId="0" borderId="0" xfId="0" applyFont="1" applyAlignment="1">
      <alignment vertical="center"/>
    </xf>
    <xf numFmtId="3" fontId="2" fillId="34" borderId="21" xfId="0" applyNumberFormat="1" applyFont="1" applyFill="1" applyBorder="1" applyAlignment="1">
      <alignment horizontal="center" vertical="center"/>
    </xf>
    <xf numFmtId="49" fontId="2" fillId="0" borderId="0" xfId="0" applyNumberFormat="1" applyFont="1" applyFill="1" applyAlignment="1">
      <alignment horizontal="left" vertical="center" wrapText="1"/>
    </xf>
    <xf numFmtId="49" fontId="2" fillId="0" borderId="0" xfId="0" applyNumberFormat="1" applyFont="1" applyFill="1" applyAlignment="1">
      <alignment horizontal="left" vertical="top" wrapText="1"/>
    </xf>
    <xf numFmtId="0" fontId="6" fillId="34" borderId="19" xfId="0" applyNumberFormat="1" applyFont="1" applyFill="1" applyBorder="1" applyAlignment="1">
      <alignment horizontal="left" vertical="center"/>
    </xf>
    <xf numFmtId="0" fontId="6" fillId="34" borderId="15" xfId="0" applyNumberFormat="1" applyFont="1" applyFill="1" applyBorder="1" applyAlignment="1">
      <alignment horizontal="left" vertical="center"/>
    </xf>
    <xf numFmtId="49" fontId="2" fillId="34" borderId="33" xfId="0" applyNumberFormat="1" applyFont="1" applyFill="1" applyBorder="1" applyAlignment="1">
      <alignment horizontal="center" vertical="center"/>
    </xf>
    <xf numFmtId="49" fontId="2" fillId="34" borderId="20" xfId="0" applyNumberFormat="1" applyFont="1" applyFill="1" applyBorder="1" applyAlignment="1">
      <alignment horizontal="center" vertical="center"/>
    </xf>
    <xf numFmtId="49" fontId="2" fillId="34" borderId="21" xfId="0" applyNumberFormat="1" applyFont="1" applyFill="1" applyBorder="1" applyAlignment="1">
      <alignment horizontal="center" vertical="center"/>
    </xf>
    <xf numFmtId="49" fontId="9" fillId="0" borderId="0" xfId="0" applyNumberFormat="1" applyFont="1" applyFill="1" applyBorder="1" applyAlignment="1">
      <alignment horizontal="left" vertical="center"/>
    </xf>
    <xf numFmtId="49" fontId="0" fillId="0" borderId="0" xfId="0" applyNumberFormat="1" applyFont="1" applyFill="1" applyAlignment="1">
      <alignment vertical="center"/>
    </xf>
    <xf numFmtId="0" fontId="9" fillId="0" borderId="0" xfId="0" applyFont="1" applyFill="1" applyBorder="1" applyAlignment="1">
      <alignment vertical="center"/>
    </xf>
    <xf numFmtId="206" fontId="6" fillId="0" borderId="20" xfId="0" applyNumberFormat="1" applyFont="1" applyBorder="1" applyAlignment="1">
      <alignment horizontal="center" vertical="center" shrinkToFit="1"/>
    </xf>
    <xf numFmtId="206" fontId="6" fillId="0" borderId="72" xfId="0" applyNumberFormat="1" applyFont="1" applyBorder="1" applyAlignment="1">
      <alignment horizontal="center" vertical="center" shrinkToFit="1"/>
    </xf>
    <xf numFmtId="206" fontId="6" fillId="0" borderId="30" xfId="0" applyNumberFormat="1" applyFont="1" applyBorder="1" applyAlignment="1">
      <alignment horizontal="center" vertical="center" shrinkToFit="1"/>
    </xf>
    <xf numFmtId="206" fontId="6" fillId="0" borderId="73" xfId="0" applyNumberFormat="1" applyFont="1" applyBorder="1" applyAlignment="1">
      <alignment horizontal="center" vertical="center" shrinkToFit="1"/>
    </xf>
    <xf numFmtId="206" fontId="6" fillId="0" borderId="15" xfId="0" applyNumberFormat="1" applyFont="1" applyFill="1" applyBorder="1" applyAlignment="1">
      <alignment horizontal="center" vertical="center" shrinkToFit="1"/>
    </xf>
    <xf numFmtId="206" fontId="6" fillId="0" borderId="72" xfId="0" applyNumberFormat="1" applyFont="1" applyFill="1" applyBorder="1" applyAlignment="1">
      <alignment horizontal="center" vertical="center" shrinkToFit="1"/>
    </xf>
    <xf numFmtId="206" fontId="6" fillId="0" borderId="15" xfId="0" applyNumberFormat="1" applyFont="1" applyBorder="1" applyAlignment="1">
      <alignment horizontal="center" vertical="center" shrinkToFit="1"/>
    </xf>
    <xf numFmtId="206" fontId="6" fillId="0" borderId="39" xfId="0" applyNumberFormat="1" applyFont="1" applyBorder="1" applyAlignment="1">
      <alignment horizontal="center" vertical="center" shrinkToFit="1"/>
    </xf>
    <xf numFmtId="206" fontId="6" fillId="0" borderId="74" xfId="0" applyNumberFormat="1" applyFont="1" applyBorder="1" applyAlignment="1">
      <alignment horizontal="center" vertical="center" shrinkToFit="1"/>
    </xf>
    <xf numFmtId="206" fontId="6" fillId="0" borderId="75" xfId="0" applyNumberFormat="1" applyFont="1" applyBorder="1" applyAlignment="1">
      <alignment horizontal="center" vertical="center" shrinkToFit="1"/>
    </xf>
    <xf numFmtId="206" fontId="6" fillId="0" borderId="20" xfId="0" applyNumberFormat="1" applyFont="1" applyBorder="1" applyAlignment="1">
      <alignment horizontal="right" vertical="center"/>
    </xf>
    <xf numFmtId="206" fontId="6" fillId="0" borderId="72" xfId="0" applyNumberFormat="1" applyFont="1" applyBorder="1" applyAlignment="1">
      <alignment horizontal="right" vertical="center"/>
    </xf>
    <xf numFmtId="206" fontId="6" fillId="0" borderId="33" xfId="0" applyNumberFormat="1" applyFont="1" applyBorder="1" applyAlignment="1">
      <alignment horizontal="right" vertical="center"/>
    </xf>
    <xf numFmtId="206" fontId="6" fillId="0" borderId="74" xfId="0" applyNumberFormat="1" applyFont="1" applyBorder="1" applyAlignment="1">
      <alignment horizontal="right" vertical="center"/>
    </xf>
    <xf numFmtId="206" fontId="6" fillId="0" borderId="66" xfId="0" applyNumberFormat="1" applyFont="1" applyBorder="1" applyAlignment="1">
      <alignment horizontal="right" vertical="center"/>
    </xf>
    <xf numFmtId="206" fontId="6" fillId="0" borderId="76" xfId="0" applyNumberFormat="1" applyFont="1" applyBorder="1" applyAlignment="1">
      <alignment horizontal="right" vertical="center"/>
    </xf>
    <xf numFmtId="0" fontId="40" fillId="0" borderId="18" xfId="0" applyFont="1" applyFill="1" applyBorder="1" applyAlignment="1">
      <alignment vertical="center"/>
    </xf>
    <xf numFmtId="0" fontId="16" fillId="34" borderId="15" xfId="0" applyFont="1" applyFill="1" applyBorder="1" applyAlignment="1">
      <alignment horizontal="left" vertical="center"/>
    </xf>
    <xf numFmtId="0" fontId="6" fillId="28" borderId="15" xfId="0" applyFont="1" applyFill="1" applyBorder="1" applyAlignment="1">
      <alignment vertical="center"/>
    </xf>
    <xf numFmtId="0" fontId="2" fillId="28" borderId="18" xfId="0" applyFont="1" applyFill="1" applyBorder="1" applyAlignment="1">
      <alignment horizontal="left" vertical="center"/>
    </xf>
    <xf numFmtId="0" fontId="6" fillId="28" borderId="18" xfId="0" applyFont="1" applyFill="1" applyBorder="1" applyAlignment="1">
      <alignment horizontal="left" vertical="center"/>
    </xf>
    <xf numFmtId="0" fontId="2" fillId="33" borderId="15" xfId="0" applyFont="1" applyFill="1" applyBorder="1" applyAlignment="1">
      <alignment horizontal="left" vertical="center"/>
    </xf>
    <xf numFmtId="0" fontId="2" fillId="28" borderId="15" xfId="0" applyFont="1" applyFill="1" applyBorder="1" applyAlignment="1">
      <alignment horizontal="left" vertical="center"/>
    </xf>
    <xf numFmtId="0" fontId="2" fillId="28" borderId="29" xfId="0" applyFont="1" applyFill="1" applyBorder="1" applyAlignment="1">
      <alignment horizontal="left" vertical="center"/>
    </xf>
    <xf numFmtId="0" fontId="2" fillId="33" borderId="29" xfId="0" applyFont="1" applyFill="1" applyBorder="1" applyAlignment="1">
      <alignment horizontal="left" vertical="center"/>
    </xf>
    <xf numFmtId="0" fontId="2" fillId="34" borderId="20" xfId="0" applyFont="1" applyFill="1" applyBorder="1" applyAlignment="1">
      <alignment horizontal="left" vertical="center"/>
    </xf>
    <xf numFmtId="0" fontId="2" fillId="28" borderId="20" xfId="0" applyFont="1" applyFill="1" applyBorder="1" applyAlignment="1">
      <alignment vertical="center"/>
    </xf>
    <xf numFmtId="0" fontId="2" fillId="28" borderId="20" xfId="0" applyFont="1" applyFill="1" applyBorder="1" applyAlignment="1">
      <alignment horizontal="left" vertical="center"/>
    </xf>
    <xf numFmtId="0" fontId="2" fillId="28" borderId="27" xfId="0" applyFont="1" applyFill="1" applyBorder="1" applyAlignment="1">
      <alignment horizontal="left" vertical="center"/>
    </xf>
    <xf numFmtId="0" fontId="2" fillId="33" borderId="25" xfId="0" applyFont="1" applyFill="1" applyBorder="1" applyAlignment="1">
      <alignment horizontal="left" vertical="center"/>
    </xf>
    <xf numFmtId="0" fontId="2" fillId="33" borderId="12" xfId="0" applyFont="1" applyFill="1" applyBorder="1" applyAlignment="1">
      <alignment horizontal="left" vertical="center"/>
    </xf>
    <xf numFmtId="49" fontId="2" fillId="28" borderId="20" xfId="0" applyNumberFormat="1" applyFont="1" applyFill="1" applyBorder="1" applyAlignment="1">
      <alignment horizontal="left" vertical="center"/>
    </xf>
    <xf numFmtId="0" fontId="3" fillId="0" borderId="18" xfId="0" applyFont="1" applyFill="1" applyBorder="1" applyAlignment="1">
      <alignment horizontal="center" vertical="center"/>
    </xf>
    <xf numFmtId="49" fontId="2" fillId="28" borderId="20" xfId="0" applyNumberFormat="1" applyFont="1" applyFill="1" applyBorder="1" applyAlignment="1">
      <alignment horizontal="left" vertical="center" wrapText="1"/>
    </xf>
    <xf numFmtId="49" fontId="2" fillId="28" borderId="29" xfId="0" applyNumberFormat="1" applyFont="1" applyFill="1" applyBorder="1" applyAlignment="1">
      <alignment horizontal="left" vertical="center"/>
    </xf>
    <xf numFmtId="0" fontId="2" fillId="28" borderId="22" xfId="0" applyFont="1" applyFill="1" applyBorder="1" applyAlignment="1">
      <alignment horizontal="left" vertical="center"/>
    </xf>
    <xf numFmtId="0" fontId="6" fillId="28" borderId="20" xfId="0" applyFont="1" applyFill="1" applyBorder="1" applyAlignment="1">
      <alignment horizontal="left" vertical="center"/>
    </xf>
    <xf numFmtId="49" fontId="2" fillId="28" borderId="37" xfId="0" applyNumberFormat="1" applyFont="1" applyFill="1" applyBorder="1" applyAlignment="1">
      <alignment horizontal="left" vertical="center"/>
    </xf>
    <xf numFmtId="0" fontId="2" fillId="34" borderId="20" xfId="0" applyFont="1" applyFill="1" applyBorder="1" applyAlignment="1">
      <alignment horizontal="left" vertical="center" wrapText="1"/>
    </xf>
    <xf numFmtId="49" fontId="2" fillId="28" borderId="15" xfId="0" applyNumberFormat="1" applyFont="1" applyFill="1" applyBorder="1" applyAlignment="1">
      <alignment horizontal="left" vertical="center"/>
    </xf>
    <xf numFmtId="49" fontId="2" fillId="34" borderId="25" xfId="0" applyNumberFormat="1" applyFont="1" applyFill="1" applyBorder="1" applyAlignment="1">
      <alignment horizontal="left" vertical="center"/>
    </xf>
    <xf numFmtId="0" fontId="2" fillId="34" borderId="13" xfId="0" applyFont="1" applyFill="1" applyBorder="1" applyAlignment="1">
      <alignment horizontal="left" vertical="center"/>
    </xf>
    <xf numFmtId="0" fontId="2" fillId="28" borderId="64" xfId="0" applyFont="1" applyFill="1" applyBorder="1" applyAlignment="1">
      <alignment vertical="center"/>
    </xf>
    <xf numFmtId="49" fontId="3" fillId="34" borderId="15" xfId="0" applyNumberFormat="1" applyFont="1" applyFill="1" applyBorder="1" applyAlignment="1">
      <alignment vertical="center"/>
    </xf>
    <xf numFmtId="49" fontId="3" fillId="34" borderId="18" xfId="0" applyNumberFormat="1" applyFont="1" applyFill="1" applyBorder="1" applyAlignment="1">
      <alignment vertical="center"/>
    </xf>
    <xf numFmtId="0" fontId="3" fillId="34" borderId="18" xfId="0" applyFont="1" applyFill="1" applyBorder="1" applyAlignment="1">
      <alignment vertical="center"/>
    </xf>
    <xf numFmtId="0" fontId="3" fillId="34" borderId="19" xfId="0" applyFont="1" applyFill="1" applyBorder="1" applyAlignment="1">
      <alignment vertical="center"/>
    </xf>
    <xf numFmtId="49" fontId="3" fillId="34" borderId="15" xfId="0" applyNumberFormat="1" applyFont="1" applyFill="1" applyBorder="1" applyAlignment="1">
      <alignment horizontal="left" vertical="center"/>
    </xf>
    <xf numFmtId="49" fontId="2" fillId="34" borderId="44" xfId="0" applyNumberFormat="1" applyFont="1" applyFill="1" applyBorder="1" applyAlignment="1">
      <alignment horizontal="left" vertical="center"/>
    </xf>
    <xf numFmtId="0" fontId="2" fillId="33" borderId="19" xfId="0" applyFont="1" applyFill="1" applyBorder="1" applyAlignment="1">
      <alignment horizontal="left" vertical="center"/>
    </xf>
    <xf numFmtId="0" fontId="2" fillId="28" borderId="37" xfId="0" applyFont="1" applyFill="1" applyBorder="1" applyAlignment="1">
      <alignment vertical="center"/>
    </xf>
    <xf numFmtId="0" fontId="2" fillId="0" borderId="60" xfId="0" applyFont="1" applyFill="1" applyBorder="1" applyAlignment="1">
      <alignment horizontal="left" vertical="center" wrapText="1"/>
    </xf>
    <xf numFmtId="49" fontId="2" fillId="34" borderId="35" xfId="0" applyNumberFormat="1" applyFont="1" applyFill="1" applyBorder="1" applyAlignment="1">
      <alignment horizontal="left" vertical="center"/>
    </xf>
    <xf numFmtId="49" fontId="3" fillId="0" borderId="77" xfId="0" applyNumberFormat="1" applyFont="1" applyBorder="1" applyAlignment="1">
      <alignment horizontal="left" vertical="center"/>
    </xf>
    <xf numFmtId="0" fontId="2" fillId="0" borderId="31" xfId="0" applyFont="1" applyBorder="1" applyAlignment="1">
      <alignment horizontal="left" vertical="center"/>
    </xf>
    <xf numFmtId="0" fontId="2" fillId="0" borderId="78" xfId="0" applyFont="1" applyBorder="1" applyAlignment="1">
      <alignment horizontal="left" vertical="center" shrinkToFit="1"/>
    </xf>
    <xf numFmtId="191" fontId="3" fillId="0" borderId="39" xfId="0" applyNumberFormat="1" applyFont="1" applyFill="1" applyBorder="1" applyAlignment="1">
      <alignment horizontal="center" vertical="center"/>
    </xf>
    <xf numFmtId="0" fontId="17" fillId="0" borderId="15" xfId="43" applyFont="1" applyFill="1" applyBorder="1" applyAlignment="1">
      <alignment vertical="center"/>
    </xf>
    <xf numFmtId="0" fontId="3" fillId="0" borderId="18" xfId="0" applyFont="1" applyBorder="1" applyAlignment="1">
      <alignment horizontal="center" vertical="center"/>
    </xf>
    <xf numFmtId="49" fontId="3" fillId="0" borderId="35" xfId="0" applyNumberFormat="1" applyFont="1" applyFill="1" applyBorder="1" applyAlignment="1">
      <alignment horizontal="left" vertical="center"/>
    </xf>
    <xf numFmtId="0" fontId="3" fillId="0" borderId="11" xfId="0" applyFont="1" applyFill="1" applyBorder="1" applyAlignment="1">
      <alignment horizontal="center" vertical="center"/>
    </xf>
    <xf numFmtId="0" fontId="2" fillId="33" borderId="35" xfId="0" applyFont="1" applyFill="1" applyBorder="1" applyAlignment="1">
      <alignment horizontal="center" vertical="center"/>
    </xf>
    <xf numFmtId="49" fontId="3" fillId="0" borderId="36" xfId="0" applyNumberFormat="1" applyFont="1" applyFill="1" applyBorder="1" applyAlignment="1">
      <alignment horizontal="left" vertical="center"/>
    </xf>
    <xf numFmtId="0" fontId="2" fillId="34" borderId="14" xfId="0" applyFont="1" applyFill="1" applyBorder="1" applyAlignment="1">
      <alignment horizontal="left" vertical="center"/>
    </xf>
    <xf numFmtId="49" fontId="16" fillId="0" borderId="0" xfId="0" applyNumberFormat="1" applyFont="1" applyFill="1" applyAlignment="1">
      <alignment vertical="center"/>
    </xf>
    <xf numFmtId="0" fontId="16" fillId="34" borderId="20" xfId="0" applyFont="1" applyFill="1" applyBorder="1" applyAlignment="1">
      <alignment horizontal="left" vertical="center" wrapText="1"/>
    </xf>
    <xf numFmtId="0" fontId="6" fillId="34" borderId="15" xfId="0" applyFont="1" applyFill="1" applyBorder="1" applyAlignment="1">
      <alignment vertical="center" wrapText="1" shrinkToFit="1"/>
    </xf>
    <xf numFmtId="0" fontId="6" fillId="28" borderId="39" xfId="0" applyFont="1" applyFill="1" applyBorder="1" applyAlignment="1">
      <alignment vertical="center"/>
    </xf>
    <xf numFmtId="0" fontId="2" fillId="0" borderId="18" xfId="0" applyFont="1" applyBorder="1" applyAlignment="1">
      <alignment vertical="center"/>
    </xf>
    <xf numFmtId="0" fontId="2" fillId="0" borderId="19" xfId="0" applyFont="1" applyFill="1" applyBorder="1" applyAlignment="1">
      <alignment vertical="center"/>
    </xf>
    <xf numFmtId="211" fontId="3" fillId="0" borderId="44" xfId="0" applyNumberFormat="1" applyFont="1" applyFill="1" applyBorder="1" applyAlignment="1">
      <alignment horizontal="right" vertical="center"/>
    </xf>
    <xf numFmtId="49" fontId="2" fillId="34" borderId="12" xfId="0" applyNumberFormat="1" applyFont="1" applyFill="1" applyBorder="1" applyAlignment="1">
      <alignment horizontal="left" vertical="center"/>
    </xf>
    <xf numFmtId="49" fontId="2" fillId="34" borderId="13" xfId="0" applyNumberFormat="1" applyFont="1" applyFill="1" applyBorder="1" applyAlignment="1">
      <alignment horizontal="left" vertical="center"/>
    </xf>
    <xf numFmtId="49" fontId="3" fillId="34" borderId="18" xfId="0" applyNumberFormat="1" applyFont="1" applyFill="1" applyBorder="1" applyAlignment="1">
      <alignment horizontal="left" vertical="center"/>
    </xf>
    <xf numFmtId="49" fontId="3" fillId="34" borderId="19" xfId="0" applyNumberFormat="1" applyFont="1" applyFill="1" applyBorder="1" applyAlignment="1">
      <alignment horizontal="left" vertical="center"/>
    </xf>
    <xf numFmtId="49" fontId="2" fillId="34" borderId="36" xfId="0" applyNumberFormat="1" applyFont="1" applyFill="1" applyBorder="1" applyAlignment="1">
      <alignment horizontal="left" vertical="center"/>
    </xf>
    <xf numFmtId="31" fontId="2" fillId="0" borderId="0" xfId="0" applyNumberFormat="1" applyFont="1" applyAlignment="1">
      <alignment vertical="center"/>
    </xf>
    <xf numFmtId="206" fontId="6" fillId="37" borderId="20" xfId="0" applyNumberFormat="1" applyFont="1" applyFill="1" applyBorder="1" applyAlignment="1">
      <alignment horizontal="right" vertical="center"/>
    </xf>
    <xf numFmtId="206" fontId="6" fillId="37" borderId="72" xfId="0" applyNumberFormat="1" applyFont="1" applyFill="1" applyBorder="1" applyAlignment="1">
      <alignment horizontal="right" vertical="center"/>
    </xf>
    <xf numFmtId="0" fontId="2" fillId="28" borderId="33" xfId="0" applyFont="1" applyFill="1" applyBorder="1" applyAlignment="1">
      <alignment horizontal="left" vertical="center"/>
    </xf>
    <xf numFmtId="0" fontId="2" fillId="28" borderId="33" xfId="0" applyFont="1" applyFill="1" applyBorder="1" applyAlignment="1">
      <alignment horizontal="left" vertical="center" wrapText="1"/>
    </xf>
    <xf numFmtId="0" fontId="2" fillId="28" borderId="20" xfId="0" applyFont="1" applyFill="1" applyBorder="1" applyAlignment="1">
      <alignment horizontal="left" vertical="center"/>
    </xf>
    <xf numFmtId="0" fontId="2" fillId="28" borderId="21" xfId="0" applyFont="1" applyFill="1" applyBorder="1" applyAlignment="1">
      <alignment horizontal="left" vertical="center"/>
    </xf>
    <xf numFmtId="49" fontId="3" fillId="0" borderId="15" xfId="61" applyNumberFormat="1" applyFont="1" applyBorder="1" applyAlignment="1">
      <alignment horizontal="center" vertical="center"/>
      <protection/>
    </xf>
    <xf numFmtId="49" fontId="3" fillId="0" borderId="20" xfId="61" applyNumberFormat="1" applyFont="1" applyBorder="1" applyAlignment="1">
      <alignment horizontal="center" vertical="center"/>
      <protection/>
    </xf>
    <xf numFmtId="49" fontId="3" fillId="0" borderId="31" xfId="61" applyNumberFormat="1" applyFont="1" applyBorder="1" applyAlignment="1">
      <alignment horizontal="center" vertical="center"/>
      <protection/>
    </xf>
    <xf numFmtId="0" fontId="10" fillId="0" borderId="20" xfId="0" applyFont="1" applyBorder="1" applyAlignment="1">
      <alignment horizontal="left" vertical="center" wrapText="1"/>
    </xf>
    <xf numFmtId="0" fontId="10" fillId="0" borderId="31" xfId="0" applyFont="1" applyBorder="1" applyAlignment="1">
      <alignment horizontal="left" vertical="center" wrapText="1"/>
    </xf>
    <xf numFmtId="0" fontId="2" fillId="0" borderId="20" xfId="0" applyFont="1" applyBorder="1" applyAlignment="1">
      <alignment horizontal="left" vertical="center"/>
    </xf>
    <xf numFmtId="0" fontId="10" fillId="0" borderId="31" xfId="0" applyFont="1" applyBorder="1" applyAlignment="1">
      <alignment horizontal="left" vertical="center"/>
    </xf>
    <xf numFmtId="0" fontId="10" fillId="0" borderId="21" xfId="0" applyFont="1" applyBorder="1" applyAlignment="1">
      <alignment horizontal="left" vertical="center" wrapText="1"/>
    </xf>
    <xf numFmtId="0" fontId="10" fillId="0" borderId="78" xfId="0" applyFont="1" applyBorder="1" applyAlignment="1">
      <alignment horizontal="left" vertical="center"/>
    </xf>
    <xf numFmtId="0" fontId="2" fillId="0" borderId="20" xfId="0" applyFont="1" applyBorder="1" applyAlignment="1">
      <alignment horizontal="left" vertical="center" wrapText="1"/>
    </xf>
    <xf numFmtId="0" fontId="10" fillId="0" borderId="53" xfId="0" applyFont="1" applyBorder="1" applyAlignment="1">
      <alignment horizontal="left" vertical="center" wrapText="1"/>
    </xf>
    <xf numFmtId="0" fontId="10" fillId="0" borderId="54" xfId="0" applyFont="1" applyBorder="1" applyAlignment="1">
      <alignment horizontal="left" vertical="center" wrapText="1"/>
    </xf>
    <xf numFmtId="0" fontId="10" fillId="0" borderId="33" xfId="0" applyFont="1" applyBorder="1" applyAlignment="1">
      <alignment horizontal="left" vertical="center" wrapText="1"/>
    </xf>
    <xf numFmtId="0" fontId="2" fillId="0" borderId="21" xfId="0" applyFont="1" applyBorder="1" applyAlignment="1">
      <alignment horizontal="left" vertical="center"/>
    </xf>
    <xf numFmtId="0" fontId="2" fillId="0" borderId="78" xfId="0" applyFont="1" applyBorder="1" applyAlignment="1">
      <alignment horizontal="left" vertical="center"/>
    </xf>
    <xf numFmtId="49" fontId="2" fillId="0" borderId="0" xfId="0" applyNumberFormat="1" applyFont="1" applyFill="1" applyAlignment="1">
      <alignment horizontal="left" vertical="top"/>
    </xf>
    <xf numFmtId="49" fontId="2" fillId="0" borderId="0" xfId="0" applyNumberFormat="1" applyFont="1" applyAlignment="1">
      <alignment horizontal="left" vertical="center" wrapText="1"/>
    </xf>
    <xf numFmtId="49" fontId="2" fillId="0" borderId="0" xfId="0" applyNumberFormat="1" applyFont="1" applyFill="1" applyAlignment="1">
      <alignment horizontal="left" vertical="center" wrapText="1"/>
    </xf>
    <xf numFmtId="49" fontId="11" fillId="0" borderId="0" xfId="0" applyNumberFormat="1" applyFont="1" applyAlignment="1">
      <alignment horizontal="left" vertical="center" wrapText="1"/>
    </xf>
    <xf numFmtId="49" fontId="2" fillId="0" borderId="0" xfId="0" applyNumberFormat="1" applyFont="1" applyFill="1" applyAlignment="1">
      <alignment horizontal="left" vertical="top" wrapText="1"/>
    </xf>
    <xf numFmtId="0" fontId="16" fillId="34" borderId="79" xfId="0" applyFont="1" applyFill="1" applyBorder="1" applyAlignment="1">
      <alignment horizontal="left" vertical="center" wrapText="1"/>
    </xf>
    <xf numFmtId="0" fontId="16" fillId="34" borderId="26" xfId="0" applyFont="1" applyFill="1" applyBorder="1" applyAlignment="1">
      <alignment horizontal="left" vertical="center" wrapText="1"/>
    </xf>
    <xf numFmtId="0" fontId="16" fillId="34" borderId="38" xfId="0" applyFont="1" applyFill="1" applyBorder="1" applyAlignment="1">
      <alignment horizontal="left" vertical="center" wrapText="1"/>
    </xf>
    <xf numFmtId="0" fontId="16" fillId="34" borderId="80" xfId="0" applyFont="1" applyFill="1" applyBorder="1" applyAlignment="1">
      <alignment horizontal="left" vertical="center" wrapText="1"/>
    </xf>
    <xf numFmtId="0" fontId="16" fillId="28" borderId="81" xfId="0" applyFont="1" applyFill="1" applyBorder="1" applyAlignment="1">
      <alignment horizontal="left" vertical="center"/>
    </xf>
    <xf numFmtId="0" fontId="16" fillId="28" borderId="29" xfId="0" applyFont="1" applyFill="1" applyBorder="1" applyAlignment="1">
      <alignment horizontal="left" vertical="center"/>
    </xf>
    <xf numFmtId="0" fontId="2" fillId="28" borderId="15" xfId="0" applyFont="1" applyFill="1" applyBorder="1" applyAlignment="1">
      <alignment vertical="center"/>
    </xf>
    <xf numFmtId="0" fontId="2" fillId="28" borderId="18" xfId="0" applyFont="1" applyFill="1" applyBorder="1" applyAlignment="1">
      <alignment vertical="center"/>
    </xf>
    <xf numFmtId="0" fontId="2" fillId="28" borderId="29" xfId="0" applyFont="1" applyFill="1" applyBorder="1" applyAlignment="1">
      <alignment vertical="center"/>
    </xf>
    <xf numFmtId="0" fontId="3" fillId="0" borderId="15"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16" fillId="34" borderId="15" xfId="0" applyFont="1" applyFill="1" applyBorder="1" applyAlignment="1">
      <alignment horizontal="left" vertical="center"/>
    </xf>
    <xf numFmtId="0" fontId="16" fillId="34" borderId="18" xfId="0" applyFont="1" applyFill="1" applyBorder="1" applyAlignment="1">
      <alignment horizontal="left" vertical="center"/>
    </xf>
    <xf numFmtId="0" fontId="16" fillId="34" borderId="19" xfId="0" applyFont="1" applyFill="1" applyBorder="1" applyAlignment="1">
      <alignment horizontal="left" vertical="center"/>
    </xf>
    <xf numFmtId="195" fontId="16" fillId="34" borderId="15" xfId="0" applyNumberFormat="1" applyFont="1" applyFill="1" applyBorder="1" applyAlignment="1">
      <alignment horizontal="left" vertical="center"/>
    </xf>
    <xf numFmtId="195" fontId="16" fillId="34" borderId="18" xfId="0" applyNumberFormat="1" applyFont="1" applyFill="1" applyBorder="1" applyAlignment="1">
      <alignment horizontal="left" vertical="center"/>
    </xf>
    <xf numFmtId="0" fontId="16" fillId="28" borderId="82" xfId="0" applyFont="1" applyFill="1" applyBorder="1" applyAlignment="1">
      <alignment horizontal="left" vertical="center" wrapText="1"/>
    </xf>
    <xf numFmtId="0" fontId="16" fillId="28" borderId="34" xfId="0" applyFont="1" applyFill="1" applyBorder="1" applyAlignment="1">
      <alignment horizontal="left" vertical="center" wrapText="1"/>
    </xf>
    <xf numFmtId="0" fontId="2" fillId="33" borderId="44" xfId="0" applyFont="1" applyFill="1" applyBorder="1" applyAlignment="1">
      <alignment horizontal="center" vertical="center"/>
    </xf>
    <xf numFmtId="0" fontId="2" fillId="33" borderId="35" xfId="0" applyFont="1" applyFill="1" applyBorder="1" applyAlignment="1">
      <alignment horizontal="center" vertical="center"/>
    </xf>
    <xf numFmtId="0" fontId="2" fillId="33" borderId="15" xfId="0" applyFont="1" applyFill="1" applyBorder="1" applyAlignment="1">
      <alignment vertical="center" wrapText="1"/>
    </xf>
    <xf numFmtId="0" fontId="2" fillId="33" borderId="18" xfId="0" applyFont="1" applyFill="1" applyBorder="1" applyAlignment="1">
      <alignment vertical="center" wrapText="1"/>
    </xf>
    <xf numFmtId="0" fontId="2" fillId="33" borderId="19" xfId="0" applyFont="1" applyFill="1" applyBorder="1" applyAlignment="1">
      <alignment vertical="center" wrapText="1"/>
    </xf>
    <xf numFmtId="0" fontId="32" fillId="34" borderId="11" xfId="0" applyFont="1" applyFill="1" applyBorder="1" applyAlignment="1">
      <alignment horizontal="left" vertical="center" wrapText="1"/>
    </xf>
    <xf numFmtId="0" fontId="6" fillId="34" borderId="25" xfId="0" applyFont="1" applyFill="1" applyBorder="1" applyAlignment="1">
      <alignment horizontal="left" vertical="center"/>
    </xf>
    <xf numFmtId="0" fontId="6" fillId="34" borderId="50" xfId="0" applyFont="1" applyFill="1" applyBorder="1" applyAlignment="1">
      <alignment horizontal="left" vertical="center"/>
    </xf>
    <xf numFmtId="49" fontId="2" fillId="0" borderId="42" xfId="0" applyNumberFormat="1" applyFont="1" applyFill="1" applyBorder="1" applyAlignment="1">
      <alignment horizontal="left" vertical="center"/>
    </xf>
    <xf numFmtId="49" fontId="2" fillId="0" borderId="43" xfId="0" applyNumberFormat="1" applyFont="1" applyFill="1" applyBorder="1" applyAlignment="1">
      <alignment horizontal="left" vertical="center"/>
    </xf>
    <xf numFmtId="0" fontId="16" fillId="28" borderId="63" xfId="0" applyFont="1" applyFill="1" applyBorder="1" applyAlignment="1">
      <alignment horizontal="left" vertical="center"/>
    </xf>
    <xf numFmtId="0" fontId="16" fillId="28" borderId="83" xfId="0" applyFont="1" applyFill="1" applyBorder="1" applyAlignment="1">
      <alignment horizontal="left" vertical="center"/>
    </xf>
    <xf numFmtId="0" fontId="16" fillId="28" borderId="38" xfId="0" applyFont="1" applyFill="1" applyBorder="1" applyAlignment="1">
      <alignment horizontal="left" vertical="center"/>
    </xf>
    <xf numFmtId="0" fontId="16" fillId="28" borderId="80" xfId="0" applyFont="1" applyFill="1" applyBorder="1" applyAlignment="1">
      <alignment horizontal="left" vertical="center"/>
    </xf>
    <xf numFmtId="0" fontId="2" fillId="28" borderId="15" xfId="0" applyFont="1" applyFill="1" applyBorder="1" applyAlignment="1">
      <alignment vertical="center" wrapText="1"/>
    </xf>
    <xf numFmtId="0" fontId="2" fillId="28" borderId="18" xfId="0" applyFont="1" applyFill="1" applyBorder="1" applyAlignment="1">
      <alignment vertical="center" wrapText="1"/>
    </xf>
    <xf numFmtId="0" fontId="2" fillId="28" borderId="29" xfId="0" applyFont="1" applyFill="1" applyBorder="1" applyAlignment="1">
      <alignment vertical="center" wrapText="1"/>
    </xf>
    <xf numFmtId="0" fontId="16" fillId="28" borderId="81"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xf>
    <xf numFmtId="195" fontId="3" fillId="34" borderId="25" xfId="0" applyNumberFormat="1" applyFont="1" applyFill="1" applyBorder="1" applyAlignment="1">
      <alignment horizontal="left" vertical="center"/>
    </xf>
    <xf numFmtId="195" fontId="3" fillId="34" borderId="12" xfId="0" applyNumberFormat="1" applyFont="1" applyFill="1" applyBorder="1" applyAlignment="1">
      <alignment horizontal="left" vertical="center"/>
    </xf>
    <xf numFmtId="195" fontId="3" fillId="34" borderId="50" xfId="0" applyNumberFormat="1" applyFont="1" applyFill="1" applyBorder="1" applyAlignment="1">
      <alignment horizontal="left" vertical="center"/>
    </xf>
    <xf numFmtId="0" fontId="2" fillId="33" borderId="15" xfId="0" applyFont="1" applyFill="1" applyBorder="1" applyAlignment="1">
      <alignment horizontal="center" vertical="center"/>
    </xf>
    <xf numFmtId="0" fontId="2" fillId="33" borderId="18" xfId="0" applyFont="1" applyFill="1" applyBorder="1" applyAlignment="1">
      <alignment horizontal="center" vertical="center"/>
    </xf>
    <xf numFmtId="0" fontId="32" fillId="0" borderId="11" xfId="0" applyFont="1" applyBorder="1" applyAlignment="1">
      <alignment horizontal="left" vertical="center"/>
    </xf>
    <xf numFmtId="195" fontId="16" fillId="0" borderId="15" xfId="0" applyNumberFormat="1" applyFont="1" applyFill="1" applyBorder="1" applyAlignment="1">
      <alignment horizontal="left" vertical="center"/>
    </xf>
    <xf numFmtId="195" fontId="16" fillId="0" borderId="18" xfId="0" applyNumberFormat="1" applyFont="1" applyFill="1" applyBorder="1" applyAlignment="1">
      <alignment horizontal="left" vertical="center"/>
    </xf>
    <xf numFmtId="195" fontId="16" fillId="0" borderId="19" xfId="0" applyNumberFormat="1" applyFont="1" applyFill="1" applyBorder="1" applyAlignment="1">
      <alignment horizontal="left" vertical="center"/>
    </xf>
    <xf numFmtId="0" fontId="17" fillId="0" borderId="18" xfId="43" applyFont="1" applyFill="1" applyBorder="1" applyAlignment="1">
      <alignment horizontal="left" vertical="center"/>
    </xf>
    <xf numFmtId="0" fontId="18" fillId="0" borderId="19" xfId="43" applyFont="1" applyFill="1" applyBorder="1" applyAlignment="1">
      <alignment horizontal="left" vertical="center"/>
    </xf>
    <xf numFmtId="0" fontId="52" fillId="0" borderId="18" xfId="43" applyFill="1" applyBorder="1" applyAlignment="1">
      <alignment horizontal="left" vertical="center"/>
    </xf>
    <xf numFmtId="191" fontId="3" fillId="0" borderId="27" xfId="0" applyNumberFormat="1" applyFont="1" applyFill="1" applyBorder="1" applyAlignment="1">
      <alignment horizontal="left" vertical="center"/>
    </xf>
    <xf numFmtId="191" fontId="3" fillId="0" borderId="28" xfId="0" applyNumberFormat="1" applyFont="1" applyFill="1" applyBorder="1" applyAlignment="1">
      <alignment horizontal="left" vertical="center"/>
    </xf>
    <xf numFmtId="49" fontId="6" fillId="0" borderId="41" xfId="0" applyNumberFormat="1" applyFont="1" applyFill="1" applyBorder="1" applyAlignment="1">
      <alignment horizontal="left" vertical="center"/>
    </xf>
    <xf numFmtId="49" fontId="6" fillId="0" borderId="42" xfId="0" applyNumberFormat="1" applyFont="1" applyFill="1" applyBorder="1" applyAlignment="1">
      <alignment horizontal="left" vertical="center"/>
    </xf>
    <xf numFmtId="0" fontId="2" fillId="0" borderId="45" xfId="0" applyFont="1" applyFill="1" applyBorder="1" applyAlignment="1">
      <alignment horizontal="left" vertical="center"/>
    </xf>
    <xf numFmtId="0" fontId="2" fillId="0" borderId="10" xfId="0" applyFont="1" applyFill="1" applyBorder="1" applyAlignment="1">
      <alignment horizontal="left" vertical="center"/>
    </xf>
    <xf numFmtId="0" fontId="2" fillId="0" borderId="14" xfId="0" applyFont="1" applyFill="1" applyBorder="1" applyAlignment="1">
      <alignment horizontal="left" vertical="center"/>
    </xf>
    <xf numFmtId="0" fontId="16" fillId="28" borderId="82" xfId="0" applyFont="1" applyFill="1" applyBorder="1" applyAlignment="1">
      <alignment horizontal="left" vertical="center"/>
    </xf>
    <xf numFmtId="0" fontId="16" fillId="28" borderId="34" xfId="0" applyFont="1" applyFill="1" applyBorder="1" applyAlignment="1">
      <alignment horizontal="left" vertical="center"/>
    </xf>
    <xf numFmtId="0" fontId="16" fillId="28" borderId="79" xfId="0" applyFont="1" applyFill="1" applyBorder="1" applyAlignment="1">
      <alignment horizontal="left" vertical="center" wrapText="1"/>
    </xf>
    <xf numFmtId="0" fontId="16" fillId="28" borderId="26" xfId="0" applyFont="1" applyFill="1" applyBorder="1" applyAlignment="1">
      <alignment horizontal="left" vertical="center" wrapText="1"/>
    </xf>
    <xf numFmtId="0" fontId="16" fillId="28" borderId="64" xfId="0" applyFont="1" applyFill="1" applyBorder="1" applyAlignment="1">
      <alignment horizontal="left" vertical="center" wrapText="1"/>
    </xf>
    <xf numFmtId="0" fontId="16" fillId="28" borderId="84" xfId="0" applyFont="1" applyFill="1" applyBorder="1" applyAlignment="1">
      <alignment horizontal="left" vertical="center" wrapText="1"/>
    </xf>
    <xf numFmtId="0" fontId="52" fillId="0" borderId="15" xfId="43" applyFill="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49" fontId="3" fillId="0" borderId="18" xfId="0" applyNumberFormat="1" applyFont="1" applyFill="1" applyBorder="1" applyAlignment="1">
      <alignment horizontal="left" vertical="center"/>
    </xf>
    <xf numFmtId="49" fontId="3" fillId="0" borderId="19" xfId="0" applyNumberFormat="1" applyFont="1" applyFill="1" applyBorder="1" applyAlignment="1">
      <alignment horizontal="left" vertical="center"/>
    </xf>
    <xf numFmtId="0" fontId="19" fillId="0" borderId="0" xfId="0" applyFont="1" applyBorder="1" applyAlignment="1">
      <alignment vertical="center"/>
    </xf>
    <xf numFmtId="0" fontId="19" fillId="0" borderId="0" xfId="0" applyFont="1" applyAlignment="1">
      <alignment vertical="center"/>
    </xf>
    <xf numFmtId="0" fontId="2" fillId="28" borderId="15" xfId="0" applyFont="1" applyFill="1" applyBorder="1" applyAlignment="1">
      <alignment horizontal="left" vertical="center" wrapText="1"/>
    </xf>
    <xf numFmtId="0" fontId="2" fillId="28" borderId="18" xfId="0" applyFont="1" applyFill="1" applyBorder="1" applyAlignment="1">
      <alignment horizontal="left" vertical="center" wrapText="1"/>
    </xf>
    <xf numFmtId="0" fontId="2" fillId="28" borderId="29" xfId="0" applyFont="1" applyFill="1" applyBorder="1" applyAlignment="1">
      <alignment horizontal="left" vertical="center" wrapText="1"/>
    </xf>
    <xf numFmtId="0" fontId="2" fillId="28" borderId="15" xfId="0" applyFont="1" applyFill="1" applyBorder="1" applyAlignment="1">
      <alignment horizontal="left" vertical="center"/>
    </xf>
    <xf numFmtId="0" fontId="2" fillId="28" borderId="18" xfId="0" applyFont="1" applyFill="1" applyBorder="1" applyAlignment="1">
      <alignment horizontal="left" vertical="center"/>
    </xf>
    <xf numFmtId="0" fontId="2" fillId="28" borderId="29" xfId="0" applyFont="1" applyFill="1" applyBorder="1" applyAlignment="1">
      <alignment horizontal="left" vertical="center"/>
    </xf>
    <xf numFmtId="0" fontId="39" fillId="0" borderId="0" xfId="0" applyFont="1" applyAlignment="1">
      <alignment horizontal="center" vertical="center"/>
    </xf>
    <xf numFmtId="0" fontId="38" fillId="0" borderId="0" xfId="0" applyFont="1" applyAlignment="1">
      <alignment horizontal="center" vertical="center"/>
    </xf>
    <xf numFmtId="0" fontId="16" fillId="28" borderId="38" xfId="0" applyFont="1" applyFill="1" applyBorder="1" applyAlignment="1">
      <alignment horizontal="left" vertical="center" wrapText="1"/>
    </xf>
    <xf numFmtId="0" fontId="16" fillId="28" borderId="80" xfId="0" applyFont="1" applyFill="1" applyBorder="1" applyAlignment="1">
      <alignment horizontal="left" vertical="center" wrapText="1"/>
    </xf>
    <xf numFmtId="0" fontId="16" fillId="0" borderId="32" xfId="0" applyFont="1" applyBorder="1" applyAlignment="1">
      <alignment vertical="center"/>
    </xf>
    <xf numFmtId="0" fontId="2" fillId="0" borderId="4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35" borderId="35" xfId="0" applyFont="1" applyFill="1" applyBorder="1" applyAlignment="1">
      <alignment horizontal="left" vertical="center"/>
    </xf>
    <xf numFmtId="0" fontId="2" fillId="35" borderId="36" xfId="0" applyFont="1" applyFill="1" applyBorder="1" applyAlignment="1">
      <alignment horizontal="left" vertical="center"/>
    </xf>
    <xf numFmtId="0" fontId="16" fillId="28" borderId="79" xfId="0" applyFont="1" applyFill="1" applyBorder="1" applyAlignment="1">
      <alignment horizontal="left" vertical="center"/>
    </xf>
    <xf numFmtId="0" fontId="16" fillId="28" borderId="26" xfId="0" applyFont="1" applyFill="1" applyBorder="1" applyAlignment="1">
      <alignment horizontal="left" vertical="center"/>
    </xf>
    <xf numFmtId="0" fontId="16" fillId="28" borderId="64" xfId="0" applyFont="1" applyFill="1" applyBorder="1" applyAlignment="1">
      <alignment horizontal="left" vertical="center"/>
    </xf>
    <xf numFmtId="0" fontId="16" fillId="28" borderId="84" xfId="0" applyFont="1" applyFill="1" applyBorder="1" applyAlignment="1">
      <alignment horizontal="left" vertical="center"/>
    </xf>
    <xf numFmtId="0" fontId="32" fillId="0" borderId="42" xfId="0" applyFont="1" applyBorder="1" applyAlignment="1">
      <alignment horizontal="left" vertical="center"/>
    </xf>
    <xf numFmtId="0" fontId="32" fillId="35" borderId="42" xfId="0" applyFont="1" applyFill="1" applyBorder="1" applyAlignment="1">
      <alignment horizontal="left" vertical="center"/>
    </xf>
    <xf numFmtId="0" fontId="42" fillId="34" borderId="85" xfId="0" applyFont="1" applyFill="1" applyBorder="1" applyAlignment="1">
      <alignment horizontal="left" vertical="center" wrapText="1"/>
    </xf>
    <xf numFmtId="0" fontId="42" fillId="34" borderId="50" xfId="0" applyFont="1" applyFill="1" applyBorder="1" applyAlignment="1">
      <alignment horizontal="left" vertical="center"/>
    </xf>
    <xf numFmtId="0" fontId="16" fillId="28" borderId="15" xfId="0" applyFont="1" applyFill="1" applyBorder="1" applyAlignment="1">
      <alignment vertical="center"/>
    </xf>
    <xf numFmtId="0" fontId="16" fillId="28" borderId="18" xfId="0" applyFont="1" applyFill="1" applyBorder="1" applyAlignment="1">
      <alignment vertical="center"/>
    </xf>
    <xf numFmtId="0" fontId="16" fillId="28" borderId="29" xfId="0" applyFont="1" applyFill="1" applyBorder="1" applyAlignment="1">
      <alignment vertical="center"/>
    </xf>
    <xf numFmtId="0" fontId="40" fillId="0" borderId="15" xfId="0" applyFont="1" applyFill="1" applyBorder="1" applyAlignment="1">
      <alignment horizontal="left" vertical="center"/>
    </xf>
    <xf numFmtId="0" fontId="40" fillId="0" borderId="18" xfId="0" applyFont="1" applyFill="1" applyBorder="1" applyAlignment="1">
      <alignment horizontal="left" vertical="center"/>
    </xf>
    <xf numFmtId="0" fontId="40" fillId="0" borderId="19" xfId="0" applyFont="1" applyFill="1" applyBorder="1" applyAlignment="1">
      <alignment horizontal="left" vertical="center"/>
    </xf>
    <xf numFmtId="49" fontId="32" fillId="0" borderId="0" xfId="0" applyNumberFormat="1" applyFont="1" applyAlignment="1">
      <alignment horizontal="left" vertical="center"/>
    </xf>
    <xf numFmtId="0" fontId="16" fillId="34" borderId="15" xfId="0" applyFont="1" applyFill="1" applyBorder="1" applyAlignment="1">
      <alignment horizontal="center" vertical="center"/>
    </xf>
    <xf numFmtId="0" fontId="16" fillId="34" borderId="18" xfId="0" applyFont="1" applyFill="1" applyBorder="1" applyAlignment="1">
      <alignment horizontal="center" vertical="center"/>
    </xf>
    <xf numFmtId="0" fontId="41" fillId="34" borderId="79" xfId="0" applyFont="1" applyFill="1" applyBorder="1" applyAlignment="1">
      <alignment horizontal="left" vertical="center" wrapText="1"/>
    </xf>
    <xf numFmtId="0" fontId="41" fillId="34" borderId="26" xfId="0" applyFont="1" applyFill="1" applyBorder="1" applyAlignment="1">
      <alignment horizontal="left" vertical="center" wrapText="1"/>
    </xf>
    <xf numFmtId="0" fontId="41" fillId="34" borderId="52" xfId="0" applyFont="1" applyFill="1" applyBorder="1" applyAlignment="1">
      <alignment horizontal="left" vertical="center" wrapText="1"/>
    </xf>
    <xf numFmtId="0" fontId="41" fillId="34" borderId="56" xfId="0" applyFont="1" applyFill="1" applyBorder="1" applyAlignment="1">
      <alignment horizontal="left" vertical="center" wrapText="1"/>
    </xf>
    <xf numFmtId="0" fontId="42" fillId="34" borderId="38" xfId="0" applyFont="1" applyFill="1" applyBorder="1" applyAlignment="1">
      <alignment horizontal="left" vertical="center" wrapText="1"/>
    </xf>
    <xf numFmtId="0" fontId="42" fillId="34" borderId="80" xfId="0" applyFont="1" applyFill="1" applyBorder="1" applyAlignment="1">
      <alignment horizontal="left" vertical="center" wrapText="1"/>
    </xf>
    <xf numFmtId="49" fontId="3" fillId="34" borderId="45" xfId="0" applyNumberFormat="1" applyFont="1" applyFill="1" applyBorder="1" applyAlignment="1">
      <alignment horizontal="left" vertical="center"/>
    </xf>
    <xf numFmtId="49" fontId="3" fillId="34" borderId="10" xfId="0" applyNumberFormat="1" applyFont="1" applyFill="1" applyBorder="1" applyAlignment="1">
      <alignment horizontal="left" vertical="center"/>
    </xf>
    <xf numFmtId="0" fontId="6" fillId="34" borderId="45" xfId="0" applyFont="1" applyFill="1" applyBorder="1" applyAlignment="1">
      <alignment horizontal="left" vertical="center"/>
    </xf>
    <xf numFmtId="0" fontId="6" fillId="34" borderId="80" xfId="0" applyFont="1" applyFill="1" applyBorder="1" applyAlignment="1">
      <alignment horizontal="left" vertical="center"/>
    </xf>
    <xf numFmtId="0" fontId="2" fillId="0" borderId="44" xfId="0" applyFont="1" applyFill="1" applyBorder="1" applyAlignment="1">
      <alignment horizontal="left" vertical="center"/>
    </xf>
    <xf numFmtId="0" fontId="2" fillId="0" borderId="35" xfId="0" applyFont="1" applyFill="1" applyBorder="1" applyAlignment="1">
      <alignment horizontal="left" vertical="center"/>
    </xf>
    <xf numFmtId="0" fontId="5" fillId="28" borderId="18"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9"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0" fontId="5" fillId="0" borderId="0" xfId="0" applyFont="1" applyFill="1" applyAlignment="1">
      <alignment horizontal="left" vertical="top" wrapText="1"/>
    </xf>
    <xf numFmtId="49" fontId="3" fillId="0" borderId="29" xfId="0" applyNumberFormat="1" applyFont="1" applyFill="1" applyBorder="1" applyAlignment="1">
      <alignment horizontal="left" vertical="center"/>
    </xf>
    <xf numFmtId="0" fontId="2" fillId="33" borderId="15"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6" fillId="28" borderId="20" xfId="0" applyFont="1" applyFill="1" applyBorder="1" applyAlignment="1">
      <alignment vertical="center"/>
    </xf>
    <xf numFmtId="0" fontId="6" fillId="28" borderId="15" xfId="0" applyFont="1" applyFill="1" applyBorder="1" applyAlignment="1">
      <alignment vertical="center"/>
    </xf>
    <xf numFmtId="0" fontId="3" fillId="28" borderId="20" xfId="0" applyFont="1" applyFill="1" applyBorder="1" applyAlignment="1">
      <alignment vertical="center"/>
    </xf>
    <xf numFmtId="0" fontId="3" fillId="28" borderId="15" xfId="0" applyFont="1" applyFill="1" applyBorder="1" applyAlignment="1">
      <alignment vertical="center"/>
    </xf>
    <xf numFmtId="0" fontId="2" fillId="28" borderId="67" xfId="0" applyFont="1" applyFill="1" applyBorder="1" applyAlignment="1">
      <alignment horizontal="left" vertical="center" wrapText="1"/>
    </xf>
    <xf numFmtId="0" fontId="2" fillId="28" borderId="37" xfId="0" applyFont="1" applyFill="1" applyBorder="1" applyAlignment="1">
      <alignment horizontal="left" vertical="center"/>
    </xf>
    <xf numFmtId="0" fontId="2" fillId="28" borderId="86" xfId="0" applyFont="1" applyFill="1" applyBorder="1" applyAlignment="1">
      <alignment horizontal="left" vertical="center"/>
    </xf>
    <xf numFmtId="0" fontId="2" fillId="0" borderId="26" xfId="0" applyFont="1" applyFill="1" applyBorder="1" applyAlignment="1">
      <alignment horizontal="left" vertical="center"/>
    </xf>
    <xf numFmtId="0" fontId="2" fillId="0" borderId="80" xfId="0" applyFont="1" applyFill="1" applyBorder="1" applyAlignment="1">
      <alignment horizontal="left" vertical="center"/>
    </xf>
    <xf numFmtId="0" fontId="2" fillId="0" borderId="15" xfId="0" applyFont="1" applyFill="1" applyBorder="1" applyAlignment="1">
      <alignmen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6" fillId="28" borderId="20" xfId="0" applyFont="1" applyFill="1" applyBorder="1" applyAlignment="1">
      <alignment vertical="center" wrapText="1"/>
    </xf>
    <xf numFmtId="0" fontId="2" fillId="33" borderId="44" xfId="0" applyFont="1" applyFill="1" applyBorder="1" applyAlignment="1">
      <alignment horizontal="left" vertical="center"/>
    </xf>
    <xf numFmtId="0" fontId="2" fillId="33" borderId="34" xfId="0" applyFont="1" applyFill="1" applyBorder="1" applyAlignment="1">
      <alignment horizontal="left" vertical="center"/>
    </xf>
    <xf numFmtId="0" fontId="2" fillId="28" borderId="33" xfId="0" applyFont="1" applyFill="1" applyBorder="1" applyAlignment="1">
      <alignment horizontal="left" vertical="center"/>
    </xf>
    <xf numFmtId="0" fontId="2" fillId="28" borderId="30" xfId="0" applyFont="1" applyFill="1" applyBorder="1" applyAlignment="1">
      <alignment horizontal="left" vertical="center"/>
    </xf>
    <xf numFmtId="0" fontId="2" fillId="33" borderId="18" xfId="0" applyFont="1" applyFill="1" applyBorder="1" applyAlignment="1">
      <alignment horizontal="left" vertical="center" wrapText="1"/>
    </xf>
    <xf numFmtId="0" fontId="3" fillId="0" borderId="39" xfId="0" applyFont="1" applyFill="1" applyBorder="1" applyAlignment="1">
      <alignment horizontal="right" vertical="center"/>
    </xf>
    <xf numFmtId="0" fontId="3" fillId="0" borderId="45" xfId="0" applyFont="1" applyFill="1" applyBorder="1" applyAlignment="1">
      <alignment horizontal="right" vertical="center"/>
    </xf>
    <xf numFmtId="0" fontId="2" fillId="28" borderId="20" xfId="0" applyFont="1" applyFill="1" applyBorder="1" applyAlignment="1">
      <alignment horizontal="left" vertical="center" wrapText="1"/>
    </xf>
    <xf numFmtId="0" fontId="2" fillId="28" borderId="33" xfId="0" applyFont="1" applyFill="1" applyBorder="1" applyAlignment="1">
      <alignment horizontal="left" vertical="center" wrapText="1"/>
    </xf>
    <xf numFmtId="0" fontId="2" fillId="0" borderId="29" xfId="0" applyFont="1" applyFill="1" applyBorder="1" applyAlignment="1">
      <alignment horizontal="left" vertical="center"/>
    </xf>
    <xf numFmtId="0" fontId="6" fillId="28" borderId="15" xfId="0" applyFont="1" applyFill="1" applyBorder="1" applyAlignment="1">
      <alignment horizontal="left" vertical="center"/>
    </xf>
    <xf numFmtId="0" fontId="6" fillId="28" borderId="18"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18" xfId="0" applyFont="1" applyFill="1" applyBorder="1" applyAlignment="1">
      <alignment horizontal="left" vertical="center"/>
    </xf>
    <xf numFmtId="0" fontId="3" fillId="28" borderId="15"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29" xfId="0" applyFont="1" applyFill="1" applyBorder="1" applyAlignment="1">
      <alignment horizontal="left" vertical="center" wrapText="1"/>
    </xf>
    <xf numFmtId="192" fontId="2" fillId="0" borderId="18" xfId="0" applyNumberFormat="1" applyFont="1" applyFill="1" applyBorder="1" applyAlignment="1">
      <alignment horizontal="left" vertical="center"/>
    </xf>
    <xf numFmtId="192" fontId="2" fillId="0" borderId="19" xfId="0" applyNumberFormat="1" applyFont="1" applyFill="1" applyBorder="1" applyAlignment="1">
      <alignment horizontal="left" vertical="center"/>
    </xf>
    <xf numFmtId="0" fontId="3" fillId="0" borderId="15" xfId="0" applyFont="1" applyFill="1" applyBorder="1" applyAlignment="1">
      <alignment horizontal="right" vertical="center"/>
    </xf>
    <xf numFmtId="0" fontId="3" fillId="0" borderId="18" xfId="0" applyFont="1" applyFill="1" applyBorder="1" applyAlignment="1">
      <alignment horizontal="right" vertical="center"/>
    </xf>
    <xf numFmtId="0" fontId="16" fillId="5" borderId="39" xfId="0" applyFont="1" applyFill="1" applyBorder="1" applyAlignment="1">
      <alignment horizontal="left" vertical="center" wrapText="1"/>
    </xf>
    <xf numFmtId="0" fontId="16" fillId="5" borderId="26" xfId="0" applyFont="1" applyFill="1" applyBorder="1" applyAlignment="1">
      <alignment horizontal="left" vertical="center" wrapText="1"/>
    </xf>
    <xf numFmtId="0" fontId="16" fillId="5" borderId="45" xfId="0" applyFont="1" applyFill="1" applyBorder="1" applyAlignment="1">
      <alignment horizontal="left" vertical="center" wrapText="1"/>
    </xf>
    <xf numFmtId="0" fontId="16" fillId="5" borderId="80" xfId="0" applyFont="1" applyFill="1" applyBorder="1" applyAlignment="1">
      <alignment horizontal="left" vertical="center" wrapText="1"/>
    </xf>
    <xf numFmtId="0" fontId="16" fillId="33" borderId="87" xfId="0" applyFont="1" applyFill="1" applyBorder="1" applyAlignment="1">
      <alignment horizontal="left" vertical="center" wrapText="1"/>
    </xf>
    <xf numFmtId="0" fontId="16" fillId="33" borderId="46" xfId="0" applyFont="1" applyFill="1" applyBorder="1" applyAlignment="1">
      <alignment horizontal="left" vertical="center" wrapText="1"/>
    </xf>
    <xf numFmtId="0" fontId="4" fillId="0" borderId="0" xfId="0" applyFont="1" applyBorder="1" applyAlignment="1">
      <alignment horizontal="left" vertical="center"/>
    </xf>
    <xf numFmtId="210" fontId="3" fillId="0" borderId="18" xfId="0" applyNumberFormat="1" applyFont="1" applyFill="1" applyBorder="1" applyAlignment="1">
      <alignment horizontal="right" vertical="center"/>
    </xf>
    <xf numFmtId="0" fontId="2" fillId="28" borderId="67" xfId="0" applyFont="1" applyFill="1" applyBorder="1" applyAlignment="1">
      <alignment horizontal="left" vertical="center"/>
    </xf>
    <xf numFmtId="0" fontId="2" fillId="28" borderId="17" xfId="0" applyFont="1" applyFill="1" applyBorder="1" applyAlignment="1">
      <alignment horizontal="left" vertical="center"/>
    </xf>
    <xf numFmtId="182" fontId="2" fillId="0" borderId="18" xfId="0" applyNumberFormat="1" applyFont="1" applyFill="1" applyBorder="1" applyAlignment="1">
      <alignment horizontal="left" vertical="center"/>
    </xf>
    <xf numFmtId="182" fontId="2" fillId="0" borderId="19" xfId="0" applyNumberFormat="1" applyFont="1" applyFill="1" applyBorder="1" applyAlignment="1">
      <alignment horizontal="left" vertical="center"/>
    </xf>
    <xf numFmtId="0" fontId="2" fillId="28" borderId="37" xfId="0" applyFont="1" applyFill="1" applyBorder="1" applyAlignment="1">
      <alignment horizontal="left" vertical="center" wrapText="1"/>
    </xf>
    <xf numFmtId="0" fontId="2" fillId="28" borderId="17" xfId="0" applyFont="1" applyFill="1" applyBorder="1" applyAlignment="1">
      <alignment horizontal="left" vertical="center" wrapText="1"/>
    </xf>
    <xf numFmtId="0" fontId="2" fillId="28" borderId="25" xfId="0" applyFont="1" applyFill="1" applyBorder="1" applyAlignment="1">
      <alignment horizontal="left" vertical="center" wrapText="1"/>
    </xf>
    <xf numFmtId="0" fontId="2" fillId="28" borderId="50" xfId="0" applyFont="1" applyFill="1" applyBorder="1" applyAlignment="1">
      <alignment horizontal="left" vertical="center" wrapText="1"/>
    </xf>
    <xf numFmtId="182" fontId="2" fillId="28" borderId="18" xfId="0" applyNumberFormat="1" applyFont="1" applyFill="1" applyBorder="1" applyAlignment="1">
      <alignment horizontal="center" vertical="center"/>
    </xf>
    <xf numFmtId="0" fontId="2" fillId="33" borderId="29" xfId="0" applyFont="1" applyFill="1" applyBorder="1" applyAlignment="1">
      <alignment horizontal="left" vertical="center"/>
    </xf>
    <xf numFmtId="0" fontId="2" fillId="28" borderId="88" xfId="0" applyFont="1" applyFill="1" applyBorder="1" applyAlignment="1">
      <alignment horizontal="left" vertical="center"/>
    </xf>
    <xf numFmtId="209" fontId="3" fillId="0" borderId="39" xfId="0" applyNumberFormat="1" applyFont="1" applyFill="1" applyBorder="1" applyAlignment="1">
      <alignment horizontal="right" vertical="center"/>
    </xf>
    <xf numFmtId="209" fontId="3" fillId="0" borderId="18" xfId="0" applyNumberFormat="1" applyFont="1" applyFill="1" applyBorder="1" applyAlignment="1">
      <alignment horizontal="right" vertical="center"/>
    </xf>
    <xf numFmtId="209" fontId="3" fillId="0" borderId="15" xfId="0" applyNumberFormat="1" applyFont="1" applyFill="1" applyBorder="1" applyAlignment="1">
      <alignment horizontal="right" vertical="center"/>
    </xf>
    <xf numFmtId="0" fontId="2" fillId="28" borderId="20" xfId="0" applyFont="1" applyFill="1" applyBorder="1" applyAlignment="1">
      <alignment horizontal="left" vertical="center"/>
    </xf>
    <xf numFmtId="0" fontId="2" fillId="34" borderId="20" xfId="0" applyFont="1" applyFill="1" applyBorder="1" applyAlignment="1">
      <alignment horizontal="left" vertical="center"/>
    </xf>
    <xf numFmtId="0" fontId="2" fillId="0" borderId="20" xfId="0" applyFont="1" applyFill="1" applyBorder="1" applyAlignment="1">
      <alignment horizontal="left" vertical="center"/>
    </xf>
    <xf numFmtId="0" fontId="2" fillId="0" borderId="31" xfId="0" applyFont="1" applyFill="1" applyBorder="1" applyAlignment="1">
      <alignment horizontal="left" vertical="center"/>
    </xf>
    <xf numFmtId="0" fontId="2" fillId="34" borderId="24" xfId="0" applyFont="1" applyFill="1" applyBorder="1" applyAlignment="1">
      <alignment horizontal="left" vertical="center" wrapText="1"/>
    </xf>
    <xf numFmtId="0" fontId="2" fillId="34" borderId="0" xfId="0" applyFont="1" applyFill="1" applyBorder="1" applyAlignment="1">
      <alignment horizontal="left" vertical="center" wrapText="1"/>
    </xf>
    <xf numFmtId="0" fontId="4" fillId="0" borderId="11" xfId="0" applyFont="1" applyFill="1" applyBorder="1" applyAlignment="1">
      <alignment horizontal="left" vertical="center"/>
    </xf>
    <xf numFmtId="0" fontId="2" fillId="28" borderId="30" xfId="0" applyFont="1" applyFill="1" applyBorder="1" applyAlignment="1">
      <alignment horizontal="left" vertical="center" wrapText="1"/>
    </xf>
    <xf numFmtId="0" fontId="2" fillId="0" borderId="55" xfId="0" applyFont="1" applyFill="1" applyBorder="1" applyAlignment="1">
      <alignment horizontal="left" vertical="center"/>
    </xf>
    <xf numFmtId="0" fontId="2" fillId="0" borderId="11" xfId="0" applyFont="1" applyFill="1" applyBorder="1" applyAlignment="1">
      <alignment horizontal="left" vertical="center"/>
    </xf>
    <xf numFmtId="0" fontId="2" fillId="0" borderId="40" xfId="0" applyFont="1" applyFill="1" applyBorder="1" applyAlignment="1">
      <alignment horizontal="left" vertical="center"/>
    </xf>
    <xf numFmtId="0" fontId="2" fillId="34" borderId="15" xfId="0" applyFont="1" applyFill="1" applyBorder="1" applyAlignment="1">
      <alignment vertical="top" wrapText="1"/>
    </xf>
    <xf numFmtId="0" fontId="0" fillId="0" borderId="18" xfId="0" applyFont="1" applyBorder="1" applyAlignment="1">
      <alignment vertical="top" wrapText="1"/>
    </xf>
    <xf numFmtId="0" fontId="0" fillId="0" borderId="19" xfId="0" applyFont="1" applyBorder="1" applyAlignment="1">
      <alignment vertical="top" wrapText="1"/>
    </xf>
    <xf numFmtId="0" fontId="2" fillId="0" borderId="0" xfId="0" applyFont="1" applyFill="1" applyBorder="1" applyAlignment="1">
      <alignment horizontal="left" vertical="center"/>
    </xf>
    <xf numFmtId="0" fontId="2" fillId="0" borderId="32" xfId="0" applyFont="1" applyFill="1" applyBorder="1" applyAlignment="1">
      <alignment horizontal="left" vertical="center"/>
    </xf>
    <xf numFmtId="0" fontId="2" fillId="34" borderId="64" xfId="0" applyFont="1" applyFill="1" applyBorder="1" applyAlignment="1">
      <alignment horizontal="left" vertical="center" wrapText="1"/>
    </xf>
    <xf numFmtId="0" fontId="2" fillId="34" borderId="84" xfId="0" applyFont="1" applyFill="1" applyBorder="1" applyAlignment="1">
      <alignment horizontal="left" vertical="center" wrapText="1"/>
    </xf>
    <xf numFmtId="0" fontId="2" fillId="34" borderId="18" xfId="0" applyFont="1" applyFill="1" applyBorder="1" applyAlignment="1">
      <alignment horizontal="center" vertical="center"/>
    </xf>
    <xf numFmtId="0" fontId="2" fillId="34" borderId="19" xfId="0" applyFont="1" applyFill="1" applyBorder="1" applyAlignment="1">
      <alignment horizontal="center" vertical="center"/>
    </xf>
    <xf numFmtId="0" fontId="16" fillId="34" borderId="15" xfId="0" applyFont="1" applyFill="1" applyBorder="1" applyAlignment="1">
      <alignment horizontal="left" vertical="center" wrapText="1"/>
    </xf>
    <xf numFmtId="0" fontId="16" fillId="34" borderId="18" xfId="0" applyFont="1" applyFill="1" applyBorder="1" applyAlignment="1">
      <alignment horizontal="left" vertical="center" wrapText="1"/>
    </xf>
    <xf numFmtId="0" fontId="16" fillId="34" borderId="19" xfId="0" applyFont="1" applyFill="1" applyBorder="1" applyAlignment="1">
      <alignment horizontal="left" vertical="center" wrapText="1"/>
    </xf>
    <xf numFmtId="0" fontId="2" fillId="34" borderId="79" xfId="0" applyFont="1" applyFill="1" applyBorder="1" applyAlignment="1">
      <alignment horizontal="left" vertical="center" wrapText="1"/>
    </xf>
    <xf numFmtId="0" fontId="2" fillId="34" borderId="27" xfId="0" applyFont="1" applyFill="1" applyBorder="1" applyAlignment="1">
      <alignment horizontal="left" vertical="center" wrapText="1"/>
    </xf>
    <xf numFmtId="0" fontId="2" fillId="34" borderId="26" xfId="0" applyFont="1" applyFill="1" applyBorder="1" applyAlignment="1">
      <alignment horizontal="left" vertical="center" wrapText="1"/>
    </xf>
    <xf numFmtId="0" fontId="2" fillId="34" borderId="38"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34" borderId="80" xfId="0" applyFont="1" applyFill="1" applyBorder="1" applyAlignment="1">
      <alignment horizontal="left" vertical="center" wrapText="1"/>
    </xf>
    <xf numFmtId="0" fontId="2" fillId="34" borderId="15" xfId="0" applyFont="1" applyFill="1" applyBorder="1" applyAlignment="1">
      <alignment horizontal="left" vertical="center" wrapText="1" shrinkToFit="1"/>
    </xf>
    <xf numFmtId="0" fontId="2" fillId="34" borderId="29" xfId="0" applyFont="1" applyFill="1" applyBorder="1" applyAlignment="1">
      <alignment horizontal="left" vertical="center" wrapText="1" shrinkToFit="1"/>
    </xf>
    <xf numFmtId="0" fontId="2" fillId="0" borderId="42" xfId="0" applyFont="1" applyFill="1" applyBorder="1" applyAlignment="1">
      <alignment horizontal="left" vertical="center"/>
    </xf>
    <xf numFmtId="0" fontId="2" fillId="0" borderId="43" xfId="0" applyFont="1" applyFill="1" applyBorder="1" applyAlignment="1">
      <alignment horizontal="left" vertical="center"/>
    </xf>
    <xf numFmtId="0" fontId="2" fillId="28" borderId="52" xfId="0" applyFont="1" applyFill="1" applyBorder="1" applyAlignment="1">
      <alignment horizontal="left" vertical="center" wrapText="1"/>
    </xf>
    <xf numFmtId="0" fontId="2" fillId="28" borderId="11" xfId="0" applyFont="1" applyFill="1" applyBorder="1" applyAlignment="1">
      <alignment horizontal="left" vertical="center" wrapText="1"/>
    </xf>
    <xf numFmtId="0" fontId="2" fillId="28" borderId="56" xfId="0" applyFont="1" applyFill="1" applyBorder="1" applyAlignment="1">
      <alignment horizontal="left" vertical="center" wrapText="1"/>
    </xf>
    <xf numFmtId="0" fontId="16" fillId="34" borderId="81" xfId="0" applyFont="1" applyFill="1" applyBorder="1" applyAlignment="1">
      <alignment horizontal="center" vertical="center" textRotation="255" wrapText="1"/>
    </xf>
    <xf numFmtId="0" fontId="16" fillId="34" borderId="29" xfId="0" applyFont="1" applyFill="1" applyBorder="1" applyAlignment="1">
      <alignment horizontal="center" vertical="center" textRotation="255" wrapText="1"/>
    </xf>
    <xf numFmtId="0" fontId="16" fillId="34" borderId="64" xfId="0" applyFont="1" applyFill="1" applyBorder="1" applyAlignment="1">
      <alignment horizontal="center" vertical="center" textRotation="255" wrapText="1"/>
    </xf>
    <xf numFmtId="0" fontId="16" fillId="34" borderId="84" xfId="0" applyFont="1" applyFill="1" applyBorder="1" applyAlignment="1">
      <alignment horizontal="center" vertical="center" textRotation="255" wrapText="1"/>
    </xf>
    <xf numFmtId="0" fontId="16" fillId="34" borderId="38" xfId="0" applyFont="1" applyFill="1" applyBorder="1" applyAlignment="1">
      <alignment horizontal="center" vertical="center" textRotation="255" wrapText="1"/>
    </xf>
    <xf numFmtId="0" fontId="16" fillId="34" borderId="80" xfId="0" applyFont="1" applyFill="1" applyBorder="1" applyAlignment="1">
      <alignment horizontal="center" vertical="center" textRotation="255" wrapText="1"/>
    </xf>
    <xf numFmtId="0" fontId="2" fillId="34" borderId="81" xfId="0" applyFont="1" applyFill="1" applyBorder="1" applyAlignment="1">
      <alignment horizontal="left" vertical="center" wrapText="1"/>
    </xf>
    <xf numFmtId="0" fontId="2" fillId="34" borderId="18" xfId="0" applyFont="1" applyFill="1" applyBorder="1" applyAlignment="1">
      <alignment horizontal="left" vertical="center" wrapText="1"/>
    </xf>
    <xf numFmtId="0" fontId="2" fillId="34" borderId="29" xfId="0" applyFont="1" applyFill="1" applyBorder="1" applyAlignment="1">
      <alignment horizontal="left" vertical="center" wrapText="1"/>
    </xf>
    <xf numFmtId="0" fontId="16" fillId="34" borderId="18" xfId="0" applyFont="1" applyFill="1" applyBorder="1" applyAlignment="1">
      <alignment horizontal="left" vertical="top" wrapText="1"/>
    </xf>
    <xf numFmtId="0" fontId="16" fillId="34" borderId="19"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44" xfId="0" applyFont="1" applyFill="1" applyBorder="1" applyAlignment="1">
      <alignment horizontal="left" vertical="top" wrapText="1"/>
    </xf>
    <xf numFmtId="0" fontId="2" fillId="0" borderId="35" xfId="0" applyFont="1" applyFill="1" applyBorder="1" applyAlignment="1">
      <alignment horizontal="left" vertical="top"/>
    </xf>
    <xf numFmtId="0" fontId="2" fillId="0" borderId="36" xfId="0" applyFont="1" applyFill="1" applyBorder="1" applyAlignment="1">
      <alignment horizontal="left" vertical="top"/>
    </xf>
    <xf numFmtId="0" fontId="2" fillId="28" borderId="82" xfId="0" applyFont="1" applyFill="1" applyBorder="1" applyAlignment="1">
      <alignment horizontal="left" vertical="center"/>
    </xf>
    <xf numFmtId="0" fontId="2" fillId="28" borderId="35" xfId="0" applyFont="1" applyFill="1" applyBorder="1" applyAlignment="1">
      <alignment horizontal="left" vertical="center"/>
    </xf>
    <xf numFmtId="0" fontId="2" fillId="28" borderId="34" xfId="0" applyFont="1" applyFill="1" applyBorder="1" applyAlignment="1">
      <alignment horizontal="left" vertical="center"/>
    </xf>
    <xf numFmtId="0" fontId="2" fillId="28" borderId="23" xfId="0" applyFont="1" applyFill="1" applyBorder="1" applyAlignment="1">
      <alignment vertical="center" wrapText="1"/>
    </xf>
    <xf numFmtId="0" fontId="2" fillId="28" borderId="20" xfId="0" applyFont="1" applyFill="1" applyBorder="1" applyAlignment="1">
      <alignment vertical="center" wrapText="1"/>
    </xf>
    <xf numFmtId="0" fontId="4" fillId="34" borderId="0" xfId="0" applyFont="1" applyFill="1" applyBorder="1" applyAlignment="1">
      <alignment horizontal="left" vertical="center"/>
    </xf>
    <xf numFmtId="0" fontId="2" fillId="34" borderId="25" xfId="0" applyFont="1" applyFill="1" applyBorder="1" applyAlignment="1">
      <alignment vertical="top" wrapText="1"/>
    </xf>
    <xf numFmtId="0" fontId="0" fillId="0" borderId="12" xfId="0" applyFont="1" applyBorder="1" applyAlignment="1">
      <alignment vertical="top" wrapText="1"/>
    </xf>
    <xf numFmtId="0" fontId="0" fillId="0" borderId="13" xfId="0" applyFont="1" applyBorder="1" applyAlignment="1">
      <alignment vertical="top" wrapText="1"/>
    </xf>
    <xf numFmtId="0" fontId="2" fillId="0" borderId="39"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28" borderId="81" xfId="0" applyFont="1" applyFill="1" applyBorder="1" applyAlignment="1">
      <alignment horizontal="left" vertical="center" wrapText="1"/>
    </xf>
    <xf numFmtId="0" fontId="2" fillId="28" borderId="23" xfId="0" applyFont="1" applyFill="1" applyBorder="1" applyAlignment="1">
      <alignment vertical="center"/>
    </xf>
    <xf numFmtId="0" fontId="2" fillId="28" borderId="20" xfId="0" applyFont="1" applyFill="1" applyBorder="1" applyAlignment="1">
      <alignment vertical="center"/>
    </xf>
    <xf numFmtId="0" fontId="2" fillId="28" borderId="67" xfId="0" applyFont="1" applyFill="1" applyBorder="1" applyAlignment="1">
      <alignment vertical="center" wrapText="1"/>
    </xf>
    <xf numFmtId="0" fontId="2" fillId="34" borderId="63" xfId="0" applyFont="1" applyFill="1" applyBorder="1" applyAlignment="1">
      <alignment horizontal="left" vertical="center" wrapText="1"/>
    </xf>
    <xf numFmtId="0" fontId="2" fillId="34" borderId="42" xfId="0" applyFont="1" applyFill="1" applyBorder="1" applyAlignment="1">
      <alignment horizontal="left" vertical="center" wrapText="1"/>
    </xf>
    <xf numFmtId="0" fontId="2" fillId="34" borderId="83"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2" fillId="28" borderId="81" xfId="0" applyFont="1" applyFill="1" applyBorder="1" applyAlignment="1">
      <alignment horizontal="left" vertical="center"/>
    </xf>
    <xf numFmtId="187" fontId="2" fillId="0" borderId="15" xfId="0" applyNumberFormat="1" applyFont="1" applyFill="1" applyBorder="1" applyAlignment="1">
      <alignment horizontal="left" vertical="center"/>
    </xf>
    <xf numFmtId="187" fontId="2" fillId="0" borderId="19" xfId="0" applyNumberFormat="1" applyFont="1" applyFill="1" applyBorder="1" applyAlignment="1">
      <alignment horizontal="left" vertical="center"/>
    </xf>
    <xf numFmtId="0" fontId="2" fillId="0" borderId="36" xfId="0" applyFont="1" applyFill="1" applyBorder="1" applyAlignment="1">
      <alignment horizontal="left" vertical="center"/>
    </xf>
    <xf numFmtId="0" fontId="2" fillId="33" borderId="20" xfId="0"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horizontal="left" vertical="center"/>
    </xf>
    <xf numFmtId="0" fontId="2" fillId="28" borderId="79" xfId="0" applyFont="1" applyFill="1" applyBorder="1" applyAlignment="1">
      <alignment horizontal="left" vertical="center"/>
    </xf>
    <xf numFmtId="0" fontId="2" fillId="28" borderId="27" xfId="0" applyFont="1" applyFill="1" applyBorder="1" applyAlignment="1">
      <alignment horizontal="left" vertical="center"/>
    </xf>
    <xf numFmtId="0" fontId="2" fillId="28" borderId="26" xfId="0" applyFont="1" applyFill="1" applyBorder="1" applyAlignment="1">
      <alignment horizontal="left" vertical="center"/>
    </xf>
    <xf numFmtId="0" fontId="2" fillId="28" borderId="64" xfId="0" applyFont="1" applyFill="1" applyBorder="1" applyAlignment="1">
      <alignment horizontal="left" vertical="center"/>
    </xf>
    <xf numFmtId="0" fontId="2" fillId="28" borderId="0" xfId="0" applyFont="1" applyFill="1" applyBorder="1" applyAlignment="1">
      <alignment horizontal="left" vertical="center"/>
    </xf>
    <xf numFmtId="0" fontId="2" fillId="28" borderId="84" xfId="0" applyFont="1" applyFill="1" applyBorder="1" applyAlignment="1">
      <alignment horizontal="left" vertical="center"/>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28" borderId="19" xfId="0" applyFont="1" applyFill="1" applyBorder="1" applyAlignment="1">
      <alignment horizontal="left" vertical="center"/>
    </xf>
    <xf numFmtId="0" fontId="2" fillId="28" borderId="63" xfId="0" applyFont="1" applyFill="1" applyBorder="1" applyAlignment="1">
      <alignment horizontal="left" vertical="center"/>
    </xf>
    <xf numFmtId="0" fontId="2" fillId="28" borderId="42" xfId="0" applyFont="1" applyFill="1" applyBorder="1" applyAlignment="1">
      <alignment horizontal="left" vertical="center"/>
    </xf>
    <xf numFmtId="0" fontId="2" fillId="28" borderId="83" xfId="0" applyFont="1" applyFill="1" applyBorder="1" applyAlignment="1">
      <alignment horizontal="left" vertical="center"/>
    </xf>
    <xf numFmtId="0" fontId="2" fillId="28" borderId="38" xfId="0" applyFont="1" applyFill="1" applyBorder="1" applyAlignment="1">
      <alignment horizontal="left" vertical="center"/>
    </xf>
    <xf numFmtId="0" fontId="2" fillId="28" borderId="10" xfId="0" applyFont="1" applyFill="1" applyBorder="1" applyAlignment="1">
      <alignment horizontal="left" vertical="center"/>
    </xf>
    <xf numFmtId="0" fontId="2" fillId="28" borderId="80" xfId="0" applyFont="1" applyFill="1" applyBorder="1" applyAlignment="1">
      <alignment horizontal="left" vertical="center"/>
    </xf>
    <xf numFmtId="0" fontId="2" fillId="0" borderId="15" xfId="0" applyFont="1" applyFill="1" applyBorder="1" applyAlignment="1">
      <alignment horizontal="left" vertical="center" shrinkToFit="1"/>
    </xf>
    <xf numFmtId="0" fontId="2" fillId="0" borderId="18" xfId="0" applyFont="1" applyFill="1" applyBorder="1" applyAlignment="1">
      <alignment horizontal="left" vertical="center" shrinkToFit="1"/>
    </xf>
    <xf numFmtId="0" fontId="2" fillId="0" borderId="19" xfId="0" applyFont="1" applyFill="1" applyBorder="1" applyAlignment="1">
      <alignment horizontal="left" vertical="center" shrinkToFit="1"/>
    </xf>
    <xf numFmtId="0" fontId="2" fillId="0" borderId="15" xfId="0" applyFont="1" applyBorder="1" applyAlignment="1">
      <alignment horizontal="left" vertical="top" wrapText="1"/>
    </xf>
    <xf numFmtId="0" fontId="2" fillId="0" borderId="18" xfId="0" applyFont="1" applyBorder="1" applyAlignment="1">
      <alignment horizontal="left" vertical="top"/>
    </xf>
    <xf numFmtId="0" fontId="2" fillId="0" borderId="19" xfId="0" applyFont="1" applyBorder="1" applyAlignment="1">
      <alignment horizontal="left" vertical="top"/>
    </xf>
    <xf numFmtId="0" fontId="2" fillId="36" borderId="15" xfId="0" applyFont="1" applyFill="1" applyBorder="1" applyAlignment="1">
      <alignment horizontal="left" vertical="center"/>
    </xf>
    <xf numFmtId="0" fontId="2" fillId="36" borderId="18" xfId="0" applyFont="1" applyFill="1" applyBorder="1" applyAlignment="1">
      <alignment horizontal="left" vertical="center"/>
    </xf>
    <xf numFmtId="0" fontId="2" fillId="36" borderId="19" xfId="0" applyFont="1" applyFill="1" applyBorder="1" applyAlignment="1">
      <alignment horizontal="left" vertical="center"/>
    </xf>
    <xf numFmtId="0" fontId="2" fillId="34" borderId="33" xfId="0" applyFont="1" applyFill="1" applyBorder="1" applyAlignment="1">
      <alignment horizontal="left" vertical="center"/>
    </xf>
    <xf numFmtId="0" fontId="2" fillId="34" borderId="16" xfId="0" applyFont="1" applyFill="1" applyBorder="1" applyAlignment="1">
      <alignment horizontal="left" vertical="center"/>
    </xf>
    <xf numFmtId="0" fontId="2" fillId="34" borderId="0" xfId="0" applyFont="1" applyFill="1" applyBorder="1" applyAlignment="1">
      <alignment horizontal="center" vertical="center" wrapText="1"/>
    </xf>
    <xf numFmtId="0" fontId="2" fillId="34" borderId="32" xfId="0" applyFont="1" applyFill="1" applyBorder="1" applyAlignment="1">
      <alignment horizontal="center" vertical="center" wrapText="1"/>
    </xf>
    <xf numFmtId="0" fontId="2" fillId="0" borderId="24" xfId="0" applyFont="1" applyFill="1" applyBorder="1" applyAlignment="1">
      <alignment horizontal="left" vertical="center"/>
    </xf>
    <xf numFmtId="0" fontId="2" fillId="34" borderId="82" xfId="0" applyFont="1" applyFill="1" applyBorder="1" applyAlignment="1">
      <alignment horizontal="left" vertical="center" wrapText="1"/>
    </xf>
    <xf numFmtId="0" fontId="2" fillId="34" borderId="35" xfId="0" applyFont="1" applyFill="1" applyBorder="1" applyAlignment="1">
      <alignment horizontal="left" vertical="center" wrapText="1"/>
    </xf>
    <xf numFmtId="0" fontId="2" fillId="34" borderId="34" xfId="0" applyFont="1" applyFill="1" applyBorder="1" applyAlignment="1">
      <alignment horizontal="left" vertical="center" wrapText="1"/>
    </xf>
    <xf numFmtId="0" fontId="16" fillId="34" borderId="79" xfId="0" applyFont="1" applyFill="1" applyBorder="1" applyAlignment="1">
      <alignment horizontal="center" vertical="center" textRotation="255" wrapText="1"/>
    </xf>
    <xf numFmtId="0" fontId="16" fillId="34" borderId="26" xfId="0" applyFont="1" applyFill="1" applyBorder="1" applyAlignment="1">
      <alignment horizontal="center" vertical="center" textRotation="255" wrapText="1"/>
    </xf>
    <xf numFmtId="0" fontId="6" fillId="0" borderId="20" xfId="0" applyFont="1" applyFill="1" applyBorder="1" applyAlignment="1">
      <alignment horizontal="left" vertical="center"/>
    </xf>
    <xf numFmtId="0" fontId="6" fillId="0" borderId="31" xfId="0" applyFont="1" applyFill="1" applyBorder="1" applyAlignment="1">
      <alignment horizontal="left" vertical="center"/>
    </xf>
    <xf numFmtId="0" fontId="2" fillId="28" borderId="85" xfId="0" applyFont="1" applyFill="1" applyBorder="1" applyAlignment="1">
      <alignment horizontal="left" vertical="center"/>
    </xf>
    <xf numFmtId="0" fontId="2" fillId="28" borderId="12" xfId="0" applyFont="1" applyFill="1" applyBorder="1" applyAlignment="1">
      <alignment horizontal="left" vertical="center"/>
    </xf>
    <xf numFmtId="0" fontId="2" fillId="28" borderId="50" xfId="0" applyFont="1" applyFill="1" applyBorder="1" applyAlignment="1">
      <alignment horizontal="left" vertic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2" fillId="28" borderId="79" xfId="0" applyFont="1" applyFill="1" applyBorder="1" applyAlignment="1">
      <alignment horizontal="center" vertical="center"/>
    </xf>
    <xf numFmtId="0" fontId="2" fillId="28" borderId="27" xfId="0" applyFont="1" applyFill="1" applyBorder="1" applyAlignment="1">
      <alignment horizontal="center" vertical="center"/>
    </xf>
    <xf numFmtId="0" fontId="2" fillId="28" borderId="26" xfId="0" applyFont="1" applyFill="1" applyBorder="1" applyAlignment="1">
      <alignment horizontal="center" vertical="center"/>
    </xf>
    <xf numFmtId="0" fontId="2" fillId="28" borderId="64" xfId="0" applyFont="1" applyFill="1" applyBorder="1" applyAlignment="1">
      <alignment horizontal="center" vertical="center"/>
    </xf>
    <xf numFmtId="0" fontId="2" fillId="28" borderId="0" xfId="0" applyFont="1" applyFill="1" applyBorder="1" applyAlignment="1">
      <alignment horizontal="center" vertical="center"/>
    </xf>
    <xf numFmtId="0" fontId="2" fillId="28" borderId="84" xfId="0" applyFont="1" applyFill="1" applyBorder="1" applyAlignment="1">
      <alignment horizontal="center" vertical="center"/>
    </xf>
    <xf numFmtId="0" fontId="2" fillId="28" borderId="52" xfId="0" applyFont="1" applyFill="1" applyBorder="1" applyAlignment="1">
      <alignment horizontal="center" vertical="center"/>
    </xf>
    <xf numFmtId="0" fontId="2" fillId="28" borderId="11" xfId="0" applyFont="1" applyFill="1" applyBorder="1" applyAlignment="1">
      <alignment horizontal="center" vertical="center"/>
    </xf>
    <xf numFmtId="0" fontId="2" fillId="28" borderId="56"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12" xfId="0" applyFont="1" applyFill="1" applyBorder="1" applyAlignment="1">
      <alignment horizontal="left" vertical="center"/>
    </xf>
    <xf numFmtId="0" fontId="2" fillId="28" borderId="21" xfId="0" applyFont="1" applyFill="1" applyBorder="1" applyAlignment="1">
      <alignment horizontal="left" vertical="center"/>
    </xf>
    <xf numFmtId="0" fontId="3" fillId="0" borderId="39" xfId="0" applyFont="1" applyFill="1" applyBorder="1" applyAlignment="1">
      <alignment horizontal="left" vertical="center" wrapText="1"/>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2" fillId="0" borderId="21" xfId="0" applyFont="1" applyFill="1" applyBorder="1" applyAlignment="1">
      <alignment horizontal="left" vertical="center"/>
    </xf>
    <xf numFmtId="0" fontId="2" fillId="0" borderId="78" xfId="0" applyFont="1" applyFill="1" applyBorder="1" applyAlignment="1">
      <alignment horizontal="left" vertical="center"/>
    </xf>
    <xf numFmtId="0" fontId="2" fillId="28" borderId="82" xfId="0" applyFont="1" applyFill="1" applyBorder="1" applyAlignment="1">
      <alignment horizontal="left" vertical="center" wrapText="1"/>
    </xf>
    <xf numFmtId="0" fontId="2" fillId="28" borderId="35" xfId="0" applyFont="1" applyFill="1" applyBorder="1" applyAlignment="1">
      <alignment horizontal="left" vertical="center" wrapText="1"/>
    </xf>
    <xf numFmtId="0" fontId="2" fillId="28" borderId="34" xfId="0" applyFont="1" applyFill="1" applyBorder="1" applyAlignment="1">
      <alignment horizontal="left" vertical="center" wrapText="1"/>
    </xf>
    <xf numFmtId="0" fontId="3" fillId="0" borderId="20" xfId="0" applyFont="1" applyFill="1" applyBorder="1" applyAlignment="1">
      <alignment horizontal="left" vertical="center"/>
    </xf>
    <xf numFmtId="0" fontId="3" fillId="0" borderId="31" xfId="0" applyFont="1" applyFill="1" applyBorder="1" applyAlignment="1">
      <alignment horizontal="left" vertical="center"/>
    </xf>
    <xf numFmtId="0" fontId="2" fillId="0" borderId="16" xfId="0" applyFont="1" applyFill="1" applyBorder="1" applyAlignment="1">
      <alignment horizontal="left" vertical="center"/>
    </xf>
    <xf numFmtId="0" fontId="2" fillId="0" borderId="89" xfId="0" applyFont="1" applyFill="1" applyBorder="1" applyAlignment="1">
      <alignment horizontal="left" vertical="center"/>
    </xf>
    <xf numFmtId="0" fontId="3" fillId="0" borderId="33" xfId="0" applyFont="1" applyFill="1" applyBorder="1" applyAlignment="1">
      <alignment horizontal="center" vertical="center"/>
    </xf>
    <xf numFmtId="49" fontId="3" fillId="0" borderId="33" xfId="0" applyNumberFormat="1" applyFont="1" applyFill="1" applyBorder="1" applyAlignment="1">
      <alignment horizontal="center" vertical="center"/>
    </xf>
    <xf numFmtId="0" fontId="3" fillId="0" borderId="87" xfId="0" applyFont="1" applyFill="1" applyBorder="1" applyAlignment="1">
      <alignment horizontal="center" vertical="center"/>
    </xf>
    <xf numFmtId="49" fontId="2" fillId="28" borderId="23" xfId="0" applyNumberFormat="1" applyFont="1" applyFill="1" applyBorder="1" applyAlignment="1">
      <alignment horizontal="left" vertical="center"/>
    </xf>
    <xf numFmtId="0" fontId="3" fillId="0" borderId="20" xfId="0" applyFont="1" applyFill="1" applyBorder="1" applyAlignment="1">
      <alignment horizontal="center" vertical="center"/>
    </xf>
    <xf numFmtId="49" fontId="3" fillId="0" borderId="20" xfId="0" applyNumberFormat="1" applyFont="1" applyFill="1" applyBorder="1" applyAlignment="1">
      <alignment horizontal="center" vertical="center"/>
    </xf>
    <xf numFmtId="0" fontId="3" fillId="0" borderId="31" xfId="0" applyFont="1" applyFill="1" applyBorder="1" applyAlignment="1">
      <alignment horizontal="center" vertical="center"/>
    </xf>
    <xf numFmtId="49" fontId="2" fillId="28" borderId="22" xfId="0" applyNumberFormat="1" applyFont="1" applyFill="1" applyBorder="1" applyAlignment="1">
      <alignment horizontal="left" vertical="center"/>
    </xf>
    <xf numFmtId="49" fontId="2" fillId="28" borderId="20" xfId="0" applyNumberFormat="1" applyFont="1" applyFill="1" applyBorder="1" applyAlignment="1">
      <alignment horizontal="left" vertical="center"/>
    </xf>
    <xf numFmtId="49" fontId="3" fillId="0" borderId="20" xfId="0" applyNumberFormat="1" applyFont="1" applyFill="1" applyBorder="1" applyAlignment="1">
      <alignment vertical="center"/>
    </xf>
    <xf numFmtId="49" fontId="3" fillId="0" borderId="31" xfId="0" applyNumberFormat="1" applyFont="1" applyFill="1" applyBorder="1" applyAlignment="1">
      <alignment vertical="center"/>
    </xf>
    <xf numFmtId="200" fontId="2" fillId="0" borderId="20" xfId="61" applyNumberFormat="1" applyFont="1" applyBorder="1" applyAlignment="1">
      <alignment horizontal="center" vertical="center"/>
      <protection/>
    </xf>
    <xf numFmtId="49" fontId="2" fillId="28" borderId="79" xfId="0" applyNumberFormat="1" applyFont="1" applyFill="1" applyBorder="1" applyAlignment="1">
      <alignment horizontal="left" vertical="center"/>
    </xf>
    <xf numFmtId="49" fontId="6" fillId="0" borderId="15" xfId="0" applyNumberFormat="1" applyFont="1" applyFill="1" applyBorder="1" applyAlignment="1">
      <alignment horizontal="left" vertical="center"/>
    </xf>
    <xf numFmtId="49" fontId="6" fillId="0" borderId="18" xfId="0" applyNumberFormat="1" applyFont="1" applyFill="1" applyBorder="1" applyAlignment="1">
      <alignment horizontal="left" vertical="center"/>
    </xf>
    <xf numFmtId="49" fontId="6" fillId="0" borderId="19" xfId="0" applyNumberFormat="1" applyFont="1" applyFill="1" applyBorder="1" applyAlignment="1">
      <alignment horizontal="left" vertical="center"/>
    </xf>
    <xf numFmtId="0" fontId="3" fillId="36" borderId="20" xfId="61" applyFont="1" applyFill="1" applyBorder="1" applyAlignment="1">
      <alignment horizontal="center" vertical="center"/>
      <protection/>
    </xf>
    <xf numFmtId="0" fontId="3" fillId="0" borderId="18" xfId="61" applyFont="1" applyBorder="1" applyAlignment="1">
      <alignment horizontal="center" vertical="center"/>
      <protection/>
    </xf>
    <xf numFmtId="49" fontId="2" fillId="28" borderId="25" xfId="0" applyNumberFormat="1" applyFont="1" applyFill="1" applyBorder="1" applyAlignment="1">
      <alignment horizontal="left" vertical="center"/>
    </xf>
    <xf numFmtId="49" fontId="2" fillId="28" borderId="12" xfId="0" applyNumberFormat="1" applyFont="1" applyFill="1" applyBorder="1" applyAlignment="1">
      <alignment horizontal="left" vertical="center"/>
    </xf>
    <xf numFmtId="49" fontId="2" fillId="28" borderId="39" xfId="0" applyNumberFormat="1" applyFont="1" applyFill="1" applyBorder="1" applyAlignment="1">
      <alignment horizontal="left" vertical="center"/>
    </xf>
    <xf numFmtId="49" fontId="2" fillId="28" borderId="27" xfId="0" applyNumberFormat="1" applyFont="1" applyFill="1" applyBorder="1" applyAlignment="1">
      <alignment horizontal="left" vertical="center"/>
    </xf>
    <xf numFmtId="49" fontId="2" fillId="28" borderId="22" xfId="0" applyNumberFormat="1" applyFont="1" applyFill="1" applyBorder="1" applyAlignment="1">
      <alignment horizontal="left" vertical="center" wrapText="1"/>
    </xf>
    <xf numFmtId="49" fontId="2" fillId="28" borderId="77" xfId="0" applyNumberFormat="1" applyFont="1" applyFill="1" applyBorder="1" applyAlignment="1">
      <alignment horizontal="left" vertical="center" wrapText="1"/>
    </xf>
    <xf numFmtId="49" fontId="2" fillId="28" borderId="20" xfId="0" applyNumberFormat="1" applyFont="1" applyFill="1" applyBorder="1" applyAlignment="1">
      <alignment horizontal="left" vertical="center" wrapText="1"/>
    </xf>
    <xf numFmtId="49" fontId="2" fillId="28" borderId="31" xfId="0" applyNumberFormat="1" applyFont="1" applyFill="1" applyBorder="1" applyAlignment="1">
      <alignment horizontal="left" vertical="center" wrapText="1"/>
    </xf>
    <xf numFmtId="49" fontId="6" fillId="33" borderId="81" xfId="0" applyNumberFormat="1" applyFont="1" applyFill="1" applyBorder="1" applyAlignment="1">
      <alignment horizontal="left" vertical="center" wrapText="1"/>
    </xf>
    <xf numFmtId="0" fontId="6" fillId="33" borderId="18" xfId="0" applyFont="1" applyFill="1" applyBorder="1" applyAlignment="1">
      <alignment horizontal="left" vertical="center" wrapText="1"/>
    </xf>
    <xf numFmtId="0" fontId="6" fillId="33" borderId="29" xfId="0" applyFont="1" applyFill="1" applyBorder="1" applyAlignment="1">
      <alignment horizontal="left" vertical="center" wrapText="1"/>
    </xf>
    <xf numFmtId="49" fontId="2" fillId="28" borderId="81" xfId="0" applyNumberFormat="1" applyFont="1" applyFill="1" applyBorder="1" applyAlignment="1">
      <alignment horizontal="left" vertical="center"/>
    </xf>
    <xf numFmtId="49" fontId="2" fillId="28" borderId="29" xfId="0" applyNumberFormat="1" applyFont="1" applyFill="1" applyBorder="1" applyAlignment="1">
      <alignment horizontal="left" vertical="center"/>
    </xf>
    <xf numFmtId="49" fontId="2" fillId="28" borderId="41" xfId="0" applyNumberFormat="1" applyFont="1" applyFill="1" applyBorder="1" applyAlignment="1">
      <alignment vertical="center" wrapText="1"/>
    </xf>
    <xf numFmtId="49" fontId="2" fillId="28" borderId="42" xfId="0" applyNumberFormat="1" applyFont="1" applyFill="1" applyBorder="1" applyAlignment="1">
      <alignment vertical="center"/>
    </xf>
    <xf numFmtId="49" fontId="2" fillId="28" borderId="43" xfId="0" applyNumberFormat="1" applyFont="1" applyFill="1" applyBorder="1" applyAlignment="1">
      <alignment vertical="center"/>
    </xf>
    <xf numFmtId="49" fontId="2" fillId="28" borderId="45" xfId="0" applyNumberFormat="1" applyFont="1" applyFill="1" applyBorder="1" applyAlignment="1">
      <alignment vertical="center"/>
    </xf>
    <xf numFmtId="49" fontId="2" fillId="28" borderId="10" xfId="0" applyNumberFormat="1" applyFont="1" applyFill="1" applyBorder="1" applyAlignment="1">
      <alignment vertical="center"/>
    </xf>
    <xf numFmtId="49" fontId="2" fillId="28" borderId="14" xfId="0" applyNumberFormat="1" applyFont="1" applyFill="1" applyBorder="1" applyAlignment="1">
      <alignment vertical="center"/>
    </xf>
    <xf numFmtId="0" fontId="2" fillId="28" borderId="41" xfId="0" applyFont="1" applyFill="1" applyBorder="1" applyAlignment="1">
      <alignment horizontal="left" vertical="center"/>
    </xf>
    <xf numFmtId="49" fontId="10" fillId="0" borderId="15" xfId="0" applyNumberFormat="1" applyFont="1" applyFill="1" applyBorder="1" applyAlignment="1">
      <alignment horizontal="left" vertical="center"/>
    </xf>
    <xf numFmtId="49" fontId="10" fillId="0" borderId="18" xfId="0" applyNumberFormat="1" applyFont="1" applyFill="1" applyBorder="1" applyAlignment="1">
      <alignment horizontal="left" vertical="center"/>
    </xf>
    <xf numFmtId="49" fontId="10" fillId="0" borderId="19" xfId="0" applyNumberFormat="1" applyFont="1" applyFill="1" applyBorder="1" applyAlignment="1">
      <alignment horizontal="left" vertical="center"/>
    </xf>
    <xf numFmtId="200" fontId="2" fillId="0" borderId="15" xfId="61" applyNumberFormat="1" applyFont="1" applyBorder="1" applyAlignment="1">
      <alignment horizontal="center" vertical="center"/>
      <protection/>
    </xf>
    <xf numFmtId="200" fontId="2" fillId="0" borderId="18" xfId="61" applyNumberFormat="1" applyFont="1" applyBorder="1" applyAlignment="1">
      <alignment horizontal="center" vertical="center"/>
      <protection/>
    </xf>
    <xf numFmtId="200" fontId="2" fillId="0" borderId="29" xfId="61" applyNumberFormat="1" applyFont="1" applyBorder="1" applyAlignment="1">
      <alignment horizontal="center" vertical="center"/>
      <protection/>
    </xf>
    <xf numFmtId="49" fontId="4" fillId="0" borderId="11" xfId="0" applyNumberFormat="1" applyFont="1" applyBorder="1" applyAlignment="1">
      <alignment horizontal="left" vertical="center"/>
    </xf>
    <xf numFmtId="49" fontId="2" fillId="0" borderId="11" xfId="0" applyNumberFormat="1" applyFont="1" applyBorder="1" applyAlignment="1">
      <alignment horizontal="left" vertical="center"/>
    </xf>
    <xf numFmtId="49" fontId="2" fillId="28" borderId="82" xfId="0" applyNumberFormat="1" applyFont="1" applyFill="1" applyBorder="1" applyAlignment="1">
      <alignment horizontal="left" vertical="center"/>
    </xf>
    <xf numFmtId="49" fontId="2" fillId="28" borderId="35" xfId="0" applyNumberFormat="1" applyFont="1" applyFill="1" applyBorder="1" applyAlignment="1">
      <alignment horizontal="left" vertical="center"/>
    </xf>
    <xf numFmtId="49" fontId="2" fillId="28" borderId="34" xfId="0" applyNumberFormat="1" applyFont="1" applyFill="1" applyBorder="1" applyAlignment="1">
      <alignment horizontal="left" vertical="center"/>
    </xf>
    <xf numFmtId="0" fontId="2" fillId="28" borderId="45" xfId="0" applyFont="1" applyFill="1" applyBorder="1" applyAlignment="1">
      <alignment horizontal="center" vertical="center"/>
    </xf>
    <xf numFmtId="0" fontId="2" fillId="28" borderId="10" xfId="0" applyFont="1" applyFill="1" applyBorder="1" applyAlignment="1">
      <alignment horizontal="center" vertical="center"/>
    </xf>
    <xf numFmtId="49" fontId="2" fillId="0" borderId="90" xfId="0" applyNumberFormat="1" applyFont="1" applyFill="1" applyBorder="1" applyAlignment="1">
      <alignment horizontal="left" vertical="center"/>
    </xf>
    <xf numFmtId="0" fontId="2" fillId="0" borderId="91" xfId="0" applyFont="1" applyFill="1" applyBorder="1" applyAlignment="1">
      <alignment horizontal="left" vertical="center"/>
    </xf>
    <xf numFmtId="0" fontId="2" fillId="0" borderId="92" xfId="0" applyFont="1" applyFill="1" applyBorder="1" applyAlignment="1">
      <alignment horizontal="left" vertical="center"/>
    </xf>
    <xf numFmtId="0" fontId="2" fillId="0" borderId="93" xfId="0" applyFont="1" applyFill="1" applyBorder="1" applyAlignment="1">
      <alignment horizontal="left" vertical="center"/>
    </xf>
    <xf numFmtId="49" fontId="4" fillId="0" borderId="0" xfId="0" applyNumberFormat="1" applyFont="1" applyBorder="1" applyAlignment="1">
      <alignment horizontal="left" vertical="center"/>
    </xf>
    <xf numFmtId="49" fontId="9" fillId="0" borderId="90" xfId="0" applyNumberFormat="1" applyFont="1" applyBorder="1" applyAlignment="1">
      <alignment horizontal="left" vertical="center"/>
    </xf>
    <xf numFmtId="0" fontId="2" fillId="0" borderId="94" xfId="0" applyFont="1" applyBorder="1" applyAlignment="1">
      <alignment horizontal="left" vertical="center"/>
    </xf>
    <xf numFmtId="0" fontId="2" fillId="0" borderId="91" xfId="0" applyFont="1" applyBorder="1" applyAlignment="1">
      <alignment horizontal="left" vertical="center"/>
    </xf>
    <xf numFmtId="0" fontId="2" fillId="0" borderId="95" xfId="0" applyFont="1" applyBorder="1" applyAlignment="1">
      <alignment horizontal="left" vertical="center"/>
    </xf>
    <xf numFmtId="0" fontId="2" fillId="0" borderId="96" xfId="0" applyFont="1" applyBorder="1" applyAlignment="1">
      <alignment horizontal="left" vertical="center"/>
    </xf>
    <xf numFmtId="0" fontId="2" fillId="0" borderId="97" xfId="0" applyFont="1" applyBorder="1" applyAlignment="1">
      <alignment horizontal="left" vertical="center"/>
    </xf>
    <xf numFmtId="49" fontId="6" fillId="33" borderId="82" xfId="0" applyNumberFormat="1" applyFont="1" applyFill="1" applyBorder="1" applyAlignment="1">
      <alignment horizontal="left" vertical="center" wrapText="1"/>
    </xf>
    <xf numFmtId="0" fontId="6" fillId="33" borderId="35" xfId="0" applyFont="1" applyFill="1" applyBorder="1" applyAlignment="1">
      <alignment horizontal="left" vertical="center" wrapText="1"/>
    </xf>
    <xf numFmtId="0" fontId="6" fillId="33" borderId="34" xfId="0" applyFont="1" applyFill="1" applyBorder="1" applyAlignment="1">
      <alignment horizontal="left" vertical="center" wrapText="1"/>
    </xf>
    <xf numFmtId="0" fontId="2" fillId="28" borderId="98" xfId="0" applyFont="1" applyFill="1" applyBorder="1" applyAlignment="1">
      <alignment horizontal="left" vertical="center"/>
    </xf>
    <xf numFmtId="0" fontId="3" fillId="0" borderId="21" xfId="0" applyFont="1" applyFill="1" applyBorder="1" applyAlignment="1">
      <alignment horizontal="center" vertical="center"/>
    </xf>
    <xf numFmtId="49" fontId="2" fillId="28" borderId="98" xfId="0" applyNumberFormat="1" applyFont="1" applyFill="1" applyBorder="1" applyAlignment="1">
      <alignment horizontal="left" vertical="center"/>
    </xf>
    <xf numFmtId="49" fontId="2" fillId="28" borderId="15" xfId="0" applyNumberFormat="1" applyFont="1" applyFill="1" applyBorder="1" applyAlignment="1">
      <alignment horizontal="left" vertical="center" wrapText="1"/>
    </xf>
    <xf numFmtId="49" fontId="2" fillId="28" borderId="88" xfId="0" applyNumberFormat="1" applyFont="1" applyFill="1" applyBorder="1" applyAlignment="1">
      <alignment horizontal="left" vertical="center"/>
    </xf>
    <xf numFmtId="0" fontId="2" fillId="28" borderId="51" xfId="0" applyFont="1" applyFill="1" applyBorder="1" applyAlignment="1">
      <alignment horizontal="left" vertical="center"/>
    </xf>
    <xf numFmtId="0" fontId="2" fillId="28" borderId="31" xfId="0" applyFont="1" applyFill="1" applyBorder="1" applyAlignment="1">
      <alignment horizontal="left" vertical="center"/>
    </xf>
    <xf numFmtId="49" fontId="2" fillId="28" borderId="86" xfId="0" applyNumberFormat="1" applyFont="1" applyFill="1" applyBorder="1" applyAlignment="1">
      <alignment horizontal="left" vertical="center"/>
    </xf>
    <xf numFmtId="0" fontId="2" fillId="28" borderId="16" xfId="0" applyFont="1" applyFill="1" applyBorder="1" applyAlignment="1">
      <alignment horizontal="left" vertical="center"/>
    </xf>
    <xf numFmtId="49" fontId="3" fillId="0" borderId="44" xfId="0" applyNumberFormat="1" applyFont="1" applyFill="1" applyBorder="1" applyAlignment="1">
      <alignment horizontal="center" vertical="center"/>
    </xf>
    <xf numFmtId="49" fontId="3" fillId="0" borderId="35" xfId="0" applyNumberFormat="1" applyFont="1" applyFill="1" applyBorder="1" applyAlignment="1">
      <alignment horizontal="center" vertical="center"/>
    </xf>
    <xf numFmtId="49" fontId="10" fillId="0" borderId="44" xfId="0" applyNumberFormat="1" applyFont="1" applyFill="1" applyBorder="1" applyAlignment="1">
      <alignment horizontal="left" vertical="center" wrapText="1"/>
    </xf>
    <xf numFmtId="49" fontId="10" fillId="0" borderId="35" xfId="0" applyNumberFormat="1" applyFont="1" applyFill="1" applyBorder="1" applyAlignment="1">
      <alignment horizontal="left" vertical="center"/>
    </xf>
    <xf numFmtId="49" fontId="10" fillId="0" borderId="36" xfId="0" applyNumberFormat="1" applyFont="1" applyFill="1" applyBorder="1" applyAlignment="1">
      <alignment horizontal="left" vertical="center"/>
    </xf>
    <xf numFmtId="0" fontId="3" fillId="0" borderId="15"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5" xfId="0" applyFont="1" applyFill="1" applyBorder="1" applyAlignment="1">
      <alignment horizontal="center" vertical="center"/>
    </xf>
    <xf numFmtId="49" fontId="2" fillId="28" borderId="50" xfId="0" applyNumberFormat="1" applyFont="1" applyFill="1" applyBorder="1" applyAlignment="1">
      <alignment horizontal="left" vertical="center"/>
    </xf>
    <xf numFmtId="0" fontId="2" fillId="28" borderId="22" xfId="0" applyFont="1" applyFill="1" applyBorder="1" applyAlignment="1">
      <alignment horizontal="left" vertical="center"/>
    </xf>
    <xf numFmtId="0" fontId="2" fillId="28" borderId="77" xfId="0" applyFont="1" applyFill="1" applyBorder="1" applyAlignment="1">
      <alignment horizontal="left" vertical="center"/>
    </xf>
    <xf numFmtId="0" fontId="2" fillId="28" borderId="25" xfId="0" applyFont="1" applyFill="1" applyBorder="1" applyAlignment="1">
      <alignment horizontal="left" vertical="center"/>
    </xf>
    <xf numFmtId="49" fontId="2" fillId="0" borderId="35" xfId="0" applyNumberFormat="1" applyFont="1" applyFill="1" applyBorder="1" applyAlignment="1">
      <alignment horizontal="left" vertical="center"/>
    </xf>
    <xf numFmtId="49" fontId="2" fillId="0" borderId="36" xfId="0" applyNumberFormat="1" applyFont="1" applyFill="1" applyBorder="1" applyAlignment="1">
      <alignment horizontal="left" vertical="center"/>
    </xf>
    <xf numFmtId="49" fontId="6" fillId="28" borderId="20" xfId="0" applyNumberFormat="1" applyFont="1" applyFill="1" applyBorder="1" applyAlignment="1">
      <alignment horizontal="left" vertical="center"/>
    </xf>
    <xf numFmtId="0" fontId="6" fillId="28" borderId="31" xfId="0" applyFont="1" applyFill="1" applyBorder="1" applyAlignment="1">
      <alignment horizontal="left" vertical="center"/>
    </xf>
    <xf numFmtId="49" fontId="2" fillId="0" borderId="99" xfId="0" applyNumberFormat="1" applyFont="1" applyFill="1" applyBorder="1" applyAlignment="1">
      <alignment horizontal="left" vertical="center"/>
    </xf>
    <xf numFmtId="0" fontId="2" fillId="0" borderId="100" xfId="0" applyFont="1" applyFill="1" applyBorder="1" applyAlignment="1">
      <alignment horizontal="left" vertical="center"/>
    </xf>
    <xf numFmtId="0" fontId="2" fillId="0" borderId="101" xfId="0" applyFont="1" applyFill="1" applyBorder="1" applyAlignment="1">
      <alignment horizontal="left" vertical="center"/>
    </xf>
    <xf numFmtId="0" fontId="2" fillId="0" borderId="102" xfId="0" applyFont="1" applyFill="1" applyBorder="1" applyAlignment="1">
      <alignment horizontal="left" vertical="center"/>
    </xf>
    <xf numFmtId="49" fontId="2" fillId="28" borderId="23" xfId="0" applyNumberFormat="1" applyFont="1" applyFill="1" applyBorder="1" applyAlignment="1">
      <alignment horizontal="left" vertical="center" wrapText="1"/>
    </xf>
    <xf numFmtId="49" fontId="3" fillId="0" borderId="15" xfId="0" applyNumberFormat="1" applyFont="1" applyFill="1" applyBorder="1" applyAlignment="1">
      <alignment horizontal="center" vertical="center"/>
    </xf>
    <xf numFmtId="0" fontId="3" fillId="0" borderId="19" xfId="0" applyFont="1" applyFill="1" applyBorder="1" applyAlignment="1">
      <alignment horizontal="center" vertical="center"/>
    </xf>
    <xf numFmtId="49" fontId="5" fillId="28" borderId="67" xfId="0" applyNumberFormat="1" applyFont="1" applyFill="1" applyBorder="1" applyAlignment="1">
      <alignment horizontal="center" vertical="top" textRotation="255" wrapText="1"/>
    </xf>
    <xf numFmtId="0" fontId="5" fillId="28" borderId="37" xfId="0" applyFont="1" applyFill="1" applyBorder="1" applyAlignment="1">
      <alignment horizontal="center" vertical="top" textRotation="255" wrapText="1"/>
    </xf>
    <xf numFmtId="0" fontId="0" fillId="28" borderId="17" xfId="0" applyFont="1" applyFill="1" applyBorder="1" applyAlignment="1">
      <alignment horizontal="center" vertical="top" textRotation="255" wrapText="1"/>
    </xf>
    <xf numFmtId="0" fontId="6" fillId="28" borderId="20" xfId="0" applyFont="1" applyFill="1" applyBorder="1" applyAlignment="1">
      <alignment horizontal="left" vertical="center"/>
    </xf>
    <xf numFmtId="49" fontId="4" fillId="34" borderId="11" xfId="0" applyNumberFormat="1" applyFont="1" applyFill="1" applyBorder="1" applyAlignment="1">
      <alignment horizontal="left" vertical="center"/>
    </xf>
    <xf numFmtId="49" fontId="3" fillId="0" borderId="16"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89" xfId="0" applyFont="1" applyFill="1" applyBorder="1" applyAlignment="1">
      <alignment horizontal="center" vertical="center"/>
    </xf>
    <xf numFmtId="49" fontId="2" fillId="28" borderId="37" xfId="0" applyNumberFormat="1" applyFont="1" applyFill="1" applyBorder="1" applyAlignment="1">
      <alignment horizontal="left" vertical="center"/>
    </xf>
    <xf numFmtId="49" fontId="2" fillId="0" borderId="71" xfId="0" applyNumberFormat="1" applyFont="1" applyFill="1" applyBorder="1" applyAlignment="1">
      <alignment horizontal="left" vertical="center"/>
    </xf>
    <xf numFmtId="0" fontId="3" fillId="0" borderId="44" xfId="0" applyFont="1" applyFill="1" applyBorder="1" applyAlignment="1">
      <alignment horizontal="center" vertical="center"/>
    </xf>
    <xf numFmtId="49" fontId="2" fillId="0" borderId="70" xfId="0" applyNumberFormat="1" applyFont="1" applyFill="1" applyBorder="1" applyAlignment="1">
      <alignment horizontal="left" vertical="center"/>
    </xf>
    <xf numFmtId="0" fontId="2" fillId="0" borderId="22" xfId="0" applyFont="1" applyFill="1" applyBorder="1" applyAlignment="1">
      <alignment horizontal="left" vertical="center"/>
    </xf>
    <xf numFmtId="0" fontId="2" fillId="0" borderId="77" xfId="0" applyFont="1" applyFill="1" applyBorder="1" applyAlignment="1">
      <alignment horizontal="left" vertical="center"/>
    </xf>
    <xf numFmtId="49" fontId="9" fillId="0" borderId="99" xfId="0" applyNumberFormat="1" applyFont="1" applyFill="1" applyBorder="1" applyAlignment="1">
      <alignment horizontal="left" vertical="center"/>
    </xf>
    <xf numFmtId="49" fontId="2" fillId="28" borderId="67" xfId="0" applyNumberFormat="1" applyFont="1" applyFill="1" applyBorder="1" applyAlignment="1">
      <alignment horizontal="left" vertical="center"/>
    </xf>
    <xf numFmtId="49" fontId="3" fillId="34" borderId="98" xfId="0" applyNumberFormat="1" applyFont="1" applyFill="1" applyBorder="1" applyAlignment="1">
      <alignment horizontal="left" vertical="center"/>
    </xf>
    <xf numFmtId="0" fontId="3" fillId="34" borderId="98" xfId="0" applyFont="1" applyFill="1" applyBorder="1" applyAlignment="1">
      <alignment horizontal="left" vertical="center"/>
    </xf>
    <xf numFmtId="0" fontId="3" fillId="34" borderId="103" xfId="0" applyFont="1" applyFill="1" applyBorder="1" applyAlignment="1">
      <alignment horizontal="left" vertical="center"/>
    </xf>
    <xf numFmtId="0" fontId="2" fillId="34" borderId="98" xfId="0" applyFont="1" applyFill="1" applyBorder="1" applyAlignment="1">
      <alignment horizontal="left" vertical="center"/>
    </xf>
    <xf numFmtId="49" fontId="3" fillId="0" borderId="18" xfId="0" applyNumberFormat="1" applyFont="1" applyFill="1" applyBorder="1" applyAlignment="1">
      <alignment horizontal="center" vertical="center"/>
    </xf>
    <xf numFmtId="49" fontId="3" fillId="0" borderId="39" xfId="0" applyNumberFormat="1" applyFont="1" applyFill="1" applyBorder="1" applyAlignment="1">
      <alignment horizontal="center" vertical="center"/>
    </xf>
    <xf numFmtId="49" fontId="3" fillId="0" borderId="27" xfId="0" applyNumberFormat="1" applyFont="1" applyFill="1" applyBorder="1" applyAlignment="1">
      <alignment horizontal="center" vertical="center"/>
    </xf>
    <xf numFmtId="0" fontId="3" fillId="0" borderId="39" xfId="0" applyFont="1" applyFill="1" applyBorder="1" applyAlignment="1">
      <alignment horizontal="center" vertical="center"/>
    </xf>
    <xf numFmtId="0" fontId="3" fillId="0" borderId="27" xfId="0" applyFont="1" applyFill="1" applyBorder="1" applyAlignment="1">
      <alignment horizontal="center" vertical="center"/>
    </xf>
    <xf numFmtId="49" fontId="2" fillId="28" borderId="33" xfId="0" applyNumberFormat="1" applyFont="1" applyFill="1" applyBorder="1" applyAlignment="1">
      <alignment horizontal="left" vertical="center"/>
    </xf>
    <xf numFmtId="0" fontId="2" fillId="34" borderId="31" xfId="0" applyFont="1" applyFill="1" applyBorder="1" applyAlignment="1">
      <alignment horizontal="left" vertical="center"/>
    </xf>
    <xf numFmtId="0" fontId="3" fillId="34" borderId="15" xfId="0" applyFont="1" applyFill="1" applyBorder="1" applyAlignment="1">
      <alignment horizontal="right" vertical="center"/>
    </xf>
    <xf numFmtId="0" fontId="3" fillId="34" borderId="18" xfId="0" applyFont="1" applyFill="1" applyBorder="1" applyAlignment="1">
      <alignment horizontal="right" vertical="center"/>
    </xf>
    <xf numFmtId="0" fontId="2" fillId="34" borderId="30" xfId="0" applyFont="1" applyFill="1" applyBorder="1" applyAlignment="1">
      <alignment horizontal="left" vertical="center"/>
    </xf>
    <xf numFmtId="49" fontId="2" fillId="34" borderId="23" xfId="0" applyNumberFormat="1" applyFont="1" applyFill="1" applyBorder="1" applyAlignment="1">
      <alignment horizontal="left" vertical="center" wrapText="1"/>
    </xf>
    <xf numFmtId="0" fontId="2" fillId="34" borderId="20" xfId="0" applyFont="1" applyFill="1" applyBorder="1" applyAlignment="1">
      <alignment horizontal="left" vertical="center" wrapText="1"/>
    </xf>
    <xf numFmtId="0" fontId="2" fillId="34" borderId="23" xfId="0" applyFont="1" applyFill="1" applyBorder="1" applyAlignment="1">
      <alignment horizontal="left" vertical="center" wrapText="1"/>
    </xf>
    <xf numFmtId="0" fontId="2" fillId="34" borderId="71" xfId="0" applyFont="1" applyFill="1" applyBorder="1" applyAlignment="1">
      <alignment horizontal="left" vertical="center" wrapText="1"/>
    </xf>
    <xf numFmtId="0" fontId="2" fillId="34" borderId="21" xfId="0" applyFont="1" applyFill="1" applyBorder="1" applyAlignment="1">
      <alignment horizontal="left" vertical="center" wrapText="1"/>
    </xf>
    <xf numFmtId="0" fontId="2" fillId="34" borderId="21" xfId="0" applyFont="1" applyFill="1" applyBorder="1" applyAlignment="1">
      <alignment horizontal="left" vertical="center"/>
    </xf>
    <xf numFmtId="49" fontId="2" fillId="34" borderId="63" xfId="0" applyNumberFormat="1" applyFont="1" applyFill="1" applyBorder="1" applyAlignment="1">
      <alignment horizontal="left" vertical="center" wrapText="1"/>
    </xf>
    <xf numFmtId="49" fontId="2" fillId="34" borderId="42" xfId="0" applyNumberFormat="1" applyFont="1" applyFill="1" applyBorder="1" applyAlignment="1">
      <alignment horizontal="left" vertical="center" wrapText="1"/>
    </xf>
    <xf numFmtId="49" fontId="2" fillId="34" borderId="64" xfId="0" applyNumberFormat="1" applyFont="1" applyFill="1" applyBorder="1" applyAlignment="1">
      <alignment horizontal="left" vertical="center" wrapText="1"/>
    </xf>
    <xf numFmtId="49" fontId="2" fillId="34" borderId="0" xfId="0" applyNumberFormat="1" applyFont="1" applyFill="1" applyBorder="1" applyAlignment="1">
      <alignment horizontal="left" vertical="center" wrapText="1"/>
    </xf>
    <xf numFmtId="0" fontId="2" fillId="34" borderId="78" xfId="0" applyFont="1" applyFill="1" applyBorder="1" applyAlignment="1">
      <alignment horizontal="left" vertical="center"/>
    </xf>
    <xf numFmtId="49" fontId="3" fillId="34" borderId="39" xfId="0" applyNumberFormat="1" applyFont="1" applyFill="1" applyBorder="1" applyAlignment="1">
      <alignment horizontal="right" vertical="center"/>
    </xf>
    <xf numFmtId="49" fontId="3" fillId="34" borderId="27" xfId="0" applyNumberFormat="1" applyFont="1" applyFill="1" applyBorder="1" applyAlignment="1">
      <alignment horizontal="right" vertical="center"/>
    </xf>
    <xf numFmtId="49" fontId="3" fillId="34" borderId="45" xfId="0" applyNumberFormat="1" applyFont="1" applyFill="1" applyBorder="1" applyAlignment="1">
      <alignment horizontal="right" vertical="center"/>
    </xf>
    <xf numFmtId="49" fontId="3" fillId="34" borderId="10" xfId="0" applyNumberFormat="1" applyFont="1" applyFill="1" applyBorder="1" applyAlignment="1">
      <alignment horizontal="right" vertical="center"/>
    </xf>
    <xf numFmtId="49" fontId="4" fillId="0" borderId="11" xfId="0" applyNumberFormat="1" applyFont="1" applyFill="1" applyBorder="1" applyAlignment="1">
      <alignment vertical="center"/>
    </xf>
    <xf numFmtId="0" fontId="3" fillId="34" borderId="28" xfId="0" applyFont="1" applyFill="1" applyBorder="1" applyAlignment="1">
      <alignment horizontal="left" vertical="center"/>
    </xf>
    <xf numFmtId="0" fontId="3" fillId="34" borderId="14" xfId="0" applyFont="1" applyFill="1" applyBorder="1" applyAlignment="1">
      <alignment horizontal="left" vertical="center"/>
    </xf>
    <xf numFmtId="49" fontId="4" fillId="0" borderId="0" xfId="0" applyNumberFormat="1" applyFont="1" applyAlignment="1">
      <alignment horizontal="left" vertical="center"/>
    </xf>
    <xf numFmtId="49" fontId="2" fillId="28" borderId="63" xfId="0" applyNumberFormat="1" applyFont="1" applyFill="1" applyBorder="1" applyAlignment="1">
      <alignment horizontal="left" vertical="center"/>
    </xf>
    <xf numFmtId="49" fontId="2" fillId="33" borderId="25" xfId="0" applyNumberFormat="1" applyFont="1" applyFill="1" applyBorder="1" applyAlignment="1">
      <alignment horizontal="left" vertical="center"/>
    </xf>
    <xf numFmtId="49" fontId="2" fillId="33" borderId="12" xfId="0" applyNumberFormat="1" applyFont="1" applyFill="1" applyBorder="1" applyAlignment="1">
      <alignment horizontal="left" vertical="center"/>
    </xf>
    <xf numFmtId="49" fontId="2" fillId="28" borderId="26" xfId="0" applyNumberFormat="1" applyFont="1" applyFill="1" applyBorder="1" applyAlignment="1">
      <alignment horizontal="left" vertical="center"/>
    </xf>
    <xf numFmtId="49" fontId="2" fillId="28" borderId="64" xfId="0" applyNumberFormat="1" applyFont="1" applyFill="1" applyBorder="1" applyAlignment="1">
      <alignment horizontal="left" vertical="center"/>
    </xf>
    <xf numFmtId="49" fontId="2" fillId="28" borderId="0" xfId="0" applyNumberFormat="1" applyFont="1" applyFill="1" applyBorder="1" applyAlignment="1">
      <alignment horizontal="left" vertical="center"/>
    </xf>
    <xf numFmtId="49" fontId="2" fillId="28" borderId="84" xfId="0" applyNumberFormat="1" applyFont="1" applyFill="1" applyBorder="1" applyAlignment="1">
      <alignment horizontal="left" vertical="center"/>
    </xf>
    <xf numFmtId="49" fontId="2" fillId="33" borderId="15" xfId="0" applyNumberFormat="1" applyFont="1" applyFill="1" applyBorder="1" applyAlignment="1">
      <alignment horizontal="left" vertical="center" wrapText="1"/>
    </xf>
    <xf numFmtId="49" fontId="2" fillId="33" borderId="18" xfId="0" applyNumberFormat="1" applyFont="1" applyFill="1" applyBorder="1" applyAlignment="1">
      <alignment horizontal="left" vertical="center" wrapText="1"/>
    </xf>
    <xf numFmtId="49" fontId="2" fillId="28" borderId="39" xfId="0" applyNumberFormat="1" applyFont="1" applyFill="1" applyBorder="1" applyAlignment="1">
      <alignment horizontal="left" vertical="center" wrapText="1"/>
    </xf>
    <xf numFmtId="49" fontId="2" fillId="28" borderId="26" xfId="0" applyNumberFormat="1" applyFont="1" applyFill="1" applyBorder="1" applyAlignment="1">
      <alignment horizontal="left" vertical="center" wrapText="1"/>
    </xf>
    <xf numFmtId="49" fontId="2" fillId="28" borderId="45" xfId="0" applyNumberFormat="1" applyFont="1" applyFill="1" applyBorder="1" applyAlignment="1">
      <alignment horizontal="left" vertical="center" wrapText="1"/>
    </xf>
    <xf numFmtId="49" fontId="2" fillId="28" borderId="80" xfId="0" applyNumberFormat="1" applyFont="1" applyFill="1" applyBorder="1" applyAlignment="1">
      <alignment horizontal="left" vertical="center" wrapText="1"/>
    </xf>
    <xf numFmtId="49" fontId="0" fillId="0" borderId="18"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49" fontId="2" fillId="28" borderId="64" xfId="0" applyNumberFormat="1" applyFont="1" applyFill="1" applyBorder="1" applyAlignment="1">
      <alignment horizontal="left" vertical="center" wrapText="1"/>
    </xf>
    <xf numFmtId="0" fontId="2" fillId="28" borderId="0" xfId="0" applyFont="1" applyFill="1" applyBorder="1" applyAlignment="1">
      <alignment horizontal="left" vertical="center" wrapText="1"/>
    </xf>
    <xf numFmtId="0" fontId="2" fillId="28" borderId="64" xfId="0" applyFont="1" applyFill="1" applyBorder="1" applyAlignment="1">
      <alignment horizontal="left" vertical="center" wrapText="1"/>
    </xf>
    <xf numFmtId="49" fontId="2" fillId="0" borderId="18" xfId="0" applyNumberFormat="1" applyFont="1" applyFill="1" applyBorder="1" applyAlignment="1">
      <alignment horizontal="left" vertical="center"/>
    </xf>
    <xf numFmtId="49" fontId="2" fillId="0" borderId="19" xfId="0" applyNumberFormat="1" applyFont="1" applyFill="1" applyBorder="1" applyAlignment="1">
      <alignment horizontal="left" vertical="center"/>
    </xf>
    <xf numFmtId="49" fontId="2" fillId="28" borderId="67" xfId="0" applyNumberFormat="1" applyFont="1" applyFill="1" applyBorder="1" applyAlignment="1">
      <alignment horizontal="left" vertical="center" wrapText="1"/>
    </xf>
    <xf numFmtId="0" fontId="2" fillId="28" borderId="86" xfId="0" applyFont="1" applyFill="1" applyBorder="1" applyAlignment="1">
      <alignment horizontal="left" vertical="center" wrapText="1"/>
    </xf>
    <xf numFmtId="0" fontId="2" fillId="28" borderId="16" xfId="0" applyFont="1" applyFill="1" applyBorder="1" applyAlignment="1">
      <alignment horizontal="left" vertical="center" wrapText="1"/>
    </xf>
    <xf numFmtId="49" fontId="2" fillId="0" borderId="44" xfId="0" applyNumberFormat="1" applyFont="1" applyFill="1" applyBorder="1" applyAlignment="1">
      <alignment horizontal="left" vertical="center"/>
    </xf>
    <xf numFmtId="49" fontId="4" fillId="0" borderId="11" xfId="0" applyNumberFormat="1" applyFont="1" applyFill="1" applyBorder="1" applyAlignment="1">
      <alignment horizontal="left" vertical="center"/>
    </xf>
    <xf numFmtId="49" fontId="2" fillId="0" borderId="101" xfId="0" applyNumberFormat="1" applyFont="1" applyBorder="1" applyAlignment="1">
      <alignment horizontal="left" vertical="center"/>
    </xf>
    <xf numFmtId="0" fontId="2" fillId="0" borderId="102" xfId="0" applyFont="1" applyBorder="1" applyAlignment="1">
      <alignment horizontal="left" vertical="center"/>
    </xf>
    <xf numFmtId="49" fontId="2" fillId="28" borderId="13" xfId="0" applyNumberFormat="1" applyFont="1" applyFill="1" applyBorder="1" applyAlignment="1">
      <alignment horizontal="left" vertical="center"/>
    </xf>
    <xf numFmtId="0" fontId="2" fillId="28" borderId="23" xfId="0" applyFont="1" applyFill="1" applyBorder="1" applyAlignment="1">
      <alignment horizontal="left" vertical="center"/>
    </xf>
    <xf numFmtId="49" fontId="2" fillId="0" borderId="20" xfId="0" applyNumberFormat="1" applyFont="1" applyFill="1" applyBorder="1" applyAlignment="1">
      <alignment horizontal="left" vertical="center"/>
    </xf>
    <xf numFmtId="185" fontId="2" fillId="0" borderId="20" xfId="0" applyNumberFormat="1" applyFont="1" applyFill="1" applyBorder="1" applyAlignment="1">
      <alignment horizontal="left" vertical="center"/>
    </xf>
    <xf numFmtId="185" fontId="2" fillId="0" borderId="31" xfId="0" applyNumberFormat="1" applyFont="1" applyFill="1" applyBorder="1" applyAlignment="1">
      <alignment horizontal="left" vertical="center"/>
    </xf>
    <xf numFmtId="49" fontId="2" fillId="28" borderId="79" xfId="0" applyNumberFormat="1" applyFont="1" applyFill="1" applyBorder="1" applyAlignment="1">
      <alignment horizontal="left" vertical="center" wrapText="1"/>
    </xf>
    <xf numFmtId="49" fontId="2" fillId="28" borderId="27" xfId="0" applyNumberFormat="1" applyFont="1" applyFill="1" applyBorder="1" applyAlignment="1">
      <alignment horizontal="left" vertical="center" wrapText="1"/>
    </xf>
    <xf numFmtId="49" fontId="2" fillId="28" borderId="0" xfId="0" applyNumberFormat="1" applyFont="1" applyFill="1" applyBorder="1" applyAlignment="1">
      <alignment horizontal="left" vertical="center" wrapText="1"/>
    </xf>
    <xf numFmtId="49" fontId="2" fillId="28" borderId="84" xfId="0" applyNumberFormat="1" applyFont="1" applyFill="1" applyBorder="1" applyAlignment="1">
      <alignment horizontal="left" vertical="center" wrapText="1"/>
    </xf>
    <xf numFmtId="49" fontId="2" fillId="28" borderId="38" xfId="0" applyNumberFormat="1" applyFont="1" applyFill="1" applyBorder="1" applyAlignment="1">
      <alignment horizontal="left" vertical="center" wrapText="1"/>
    </xf>
    <xf numFmtId="49" fontId="2" fillId="28" borderId="10" xfId="0" applyNumberFormat="1" applyFont="1" applyFill="1" applyBorder="1" applyAlignment="1">
      <alignment horizontal="left" vertical="center" wrapText="1"/>
    </xf>
    <xf numFmtId="0" fontId="6" fillId="33" borderId="20" xfId="0" applyFont="1" applyFill="1" applyBorder="1" applyAlignment="1">
      <alignment horizontal="left" vertical="center" wrapText="1"/>
    </xf>
    <xf numFmtId="0" fontId="6" fillId="33" borderId="31" xfId="0" applyFont="1" applyFill="1" applyBorder="1" applyAlignment="1">
      <alignment horizontal="left" vertical="center" wrapText="1"/>
    </xf>
    <xf numFmtId="49" fontId="2" fillId="0" borderId="31" xfId="0" applyNumberFormat="1" applyFont="1" applyFill="1" applyBorder="1" applyAlignment="1">
      <alignment horizontal="left" vertical="center"/>
    </xf>
    <xf numFmtId="49" fontId="2" fillId="33" borderId="20" xfId="0" applyNumberFormat="1" applyFont="1" applyFill="1" applyBorder="1" applyAlignment="1">
      <alignment horizontal="left" vertical="center"/>
    </xf>
    <xf numFmtId="0" fontId="2" fillId="33" borderId="31" xfId="0" applyFont="1" applyFill="1" applyBorder="1" applyAlignment="1">
      <alignment horizontal="left" vertical="center"/>
    </xf>
    <xf numFmtId="187" fontId="2" fillId="0" borderId="39" xfId="0" applyNumberFormat="1" applyFont="1" applyFill="1" applyBorder="1" applyAlignment="1">
      <alignment horizontal="right" vertical="center"/>
    </xf>
    <xf numFmtId="187" fontId="2" fillId="0" borderId="27" xfId="0" applyNumberFormat="1" applyFont="1" applyFill="1" applyBorder="1" applyAlignment="1">
      <alignment horizontal="right" vertical="center"/>
    </xf>
    <xf numFmtId="187" fontId="2" fillId="0" borderId="26" xfId="0" applyNumberFormat="1" applyFont="1" applyFill="1" applyBorder="1" applyAlignment="1">
      <alignment horizontal="right" vertical="center"/>
    </xf>
    <xf numFmtId="187" fontId="2" fillId="0" borderId="28" xfId="0" applyNumberFormat="1" applyFont="1" applyFill="1" applyBorder="1" applyAlignment="1">
      <alignment horizontal="right" vertical="center"/>
    </xf>
    <xf numFmtId="49" fontId="6" fillId="0" borderId="15" xfId="0" applyNumberFormat="1" applyFont="1" applyFill="1" applyBorder="1" applyAlignment="1">
      <alignment horizontal="left" vertical="center" wrapText="1"/>
    </xf>
    <xf numFmtId="0" fontId="6" fillId="0" borderId="29" xfId="0" applyFont="1" applyFill="1" applyBorder="1" applyAlignment="1">
      <alignment horizontal="left" vertical="center"/>
    </xf>
    <xf numFmtId="187" fontId="2" fillId="0" borderId="15" xfId="0" applyNumberFormat="1" applyFont="1" applyFill="1" applyBorder="1" applyAlignment="1">
      <alignment horizontal="right" vertical="center"/>
    </xf>
    <xf numFmtId="187" fontId="2" fillId="0" borderId="18" xfId="0" applyNumberFormat="1" applyFont="1" applyFill="1" applyBorder="1" applyAlignment="1">
      <alignment horizontal="right" vertical="center"/>
    </xf>
    <xf numFmtId="187" fontId="2" fillId="0" borderId="29" xfId="0" applyNumberFormat="1" applyFont="1" applyFill="1" applyBorder="1" applyAlignment="1">
      <alignment horizontal="right" vertical="center"/>
    </xf>
    <xf numFmtId="187" fontId="2" fillId="0" borderId="19" xfId="0" applyNumberFormat="1" applyFont="1" applyFill="1" applyBorder="1" applyAlignment="1">
      <alignment horizontal="right" vertical="center"/>
    </xf>
    <xf numFmtId="6" fontId="2" fillId="28" borderId="67" xfId="58" applyFont="1" applyFill="1" applyBorder="1" applyAlignment="1">
      <alignment horizontal="left" vertical="center"/>
    </xf>
    <xf numFmtId="6" fontId="2" fillId="28" borderId="20" xfId="58" applyFont="1" applyFill="1" applyBorder="1" applyAlignment="1">
      <alignment horizontal="left" vertical="center"/>
    </xf>
    <xf numFmtId="187" fontId="2" fillId="0" borderId="20" xfId="58" applyNumberFormat="1" applyFont="1" applyFill="1" applyBorder="1" applyAlignment="1">
      <alignment horizontal="right" vertical="center"/>
    </xf>
    <xf numFmtId="187" fontId="2" fillId="0" borderId="31" xfId="58" applyNumberFormat="1" applyFont="1" applyFill="1" applyBorder="1" applyAlignment="1">
      <alignment horizontal="right" vertical="center"/>
    </xf>
    <xf numFmtId="187" fontId="2" fillId="0" borderId="29" xfId="58" applyNumberFormat="1" applyFont="1" applyFill="1" applyBorder="1" applyAlignment="1">
      <alignment horizontal="right" vertical="center"/>
    </xf>
    <xf numFmtId="49" fontId="2" fillId="28" borderId="33" xfId="0" applyNumberFormat="1" applyFont="1" applyFill="1" applyBorder="1" applyAlignment="1">
      <alignment horizontal="center" vertical="center" textRotation="255"/>
    </xf>
    <xf numFmtId="49" fontId="2" fillId="28" borderId="51" xfId="0" applyNumberFormat="1" applyFont="1" applyFill="1" applyBorder="1" applyAlignment="1">
      <alignment horizontal="center" vertical="center" textRotation="255"/>
    </xf>
    <xf numFmtId="49" fontId="2" fillId="28" borderId="30" xfId="0" applyNumberFormat="1" applyFont="1" applyFill="1" applyBorder="1" applyAlignment="1">
      <alignment horizontal="center" vertical="center" textRotation="255"/>
    </xf>
    <xf numFmtId="49" fontId="6" fillId="34" borderId="20" xfId="0" applyNumberFormat="1" applyFont="1" applyFill="1" applyBorder="1" applyAlignment="1">
      <alignment horizontal="left" vertical="center"/>
    </xf>
    <xf numFmtId="0" fontId="6" fillId="34" borderId="20" xfId="0" applyFont="1" applyFill="1" applyBorder="1" applyAlignment="1">
      <alignment horizontal="left" vertical="center"/>
    </xf>
    <xf numFmtId="49" fontId="2" fillId="28" borderId="33" xfId="0" applyNumberFormat="1" applyFont="1" applyFill="1" applyBorder="1" applyAlignment="1">
      <alignment horizontal="center" vertical="center" textRotation="255" wrapText="1"/>
    </xf>
    <xf numFmtId="49" fontId="2" fillId="28" borderId="51" xfId="0" applyNumberFormat="1" applyFont="1" applyFill="1" applyBorder="1" applyAlignment="1">
      <alignment horizontal="center" vertical="center" textRotation="255" wrapText="1"/>
    </xf>
    <xf numFmtId="0" fontId="2" fillId="28" borderId="51" xfId="0" applyFont="1" applyFill="1" applyBorder="1" applyAlignment="1">
      <alignment horizontal="center" vertical="center" textRotation="255" wrapText="1"/>
    </xf>
    <xf numFmtId="0" fontId="2" fillId="28" borderId="30" xfId="0" applyFont="1" applyFill="1" applyBorder="1" applyAlignment="1">
      <alignment horizontal="center" vertical="center" textRotation="255" wrapText="1"/>
    </xf>
    <xf numFmtId="49"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49" fontId="2" fillId="28" borderId="85" xfId="0" applyNumberFormat="1" applyFont="1" applyFill="1" applyBorder="1" applyAlignment="1">
      <alignment horizontal="left" vertical="center"/>
    </xf>
    <xf numFmtId="49" fontId="2" fillId="0" borderId="25"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49" fontId="2" fillId="0" borderId="13" xfId="0" applyNumberFormat="1" applyFont="1" applyFill="1" applyBorder="1" applyAlignment="1">
      <alignment horizontal="left" vertical="center" wrapText="1"/>
    </xf>
    <xf numFmtId="49" fontId="2" fillId="0" borderId="82" xfId="0" applyNumberFormat="1" applyFont="1" applyFill="1" applyBorder="1" applyAlignment="1">
      <alignment horizontal="left" vertical="top" wrapText="1"/>
    </xf>
    <xf numFmtId="49" fontId="2" fillId="0" borderId="35" xfId="0" applyNumberFormat="1" applyFont="1" applyFill="1" applyBorder="1" applyAlignment="1">
      <alignment horizontal="left" vertical="top"/>
    </xf>
    <xf numFmtId="49" fontId="2" fillId="0" borderId="36" xfId="0" applyNumberFormat="1" applyFont="1" applyFill="1" applyBorder="1" applyAlignment="1">
      <alignment horizontal="left" vertical="top"/>
    </xf>
    <xf numFmtId="49" fontId="2" fillId="28" borderId="38" xfId="0" applyNumberFormat="1" applyFont="1" applyFill="1" applyBorder="1" applyAlignment="1">
      <alignment horizontal="left" vertical="center"/>
    </xf>
    <xf numFmtId="49" fontId="2" fillId="28" borderId="10" xfId="0" applyNumberFormat="1" applyFont="1" applyFill="1" applyBorder="1" applyAlignment="1">
      <alignment horizontal="left" vertical="center"/>
    </xf>
    <xf numFmtId="49" fontId="2" fillId="28" borderId="80" xfId="0" applyNumberFormat="1"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0" borderId="15" xfId="0" applyNumberFormat="1" applyFont="1" applyFill="1" applyBorder="1" applyAlignment="1">
      <alignment horizontal="left" vertical="top" wrapText="1"/>
    </xf>
    <xf numFmtId="49" fontId="2" fillId="0" borderId="18" xfId="0" applyNumberFormat="1" applyFont="1" applyFill="1" applyBorder="1" applyAlignment="1">
      <alignment horizontal="left" vertical="top" wrapText="1"/>
    </xf>
    <xf numFmtId="49" fontId="2" fillId="0" borderId="19" xfId="0" applyNumberFormat="1" applyFont="1" applyFill="1" applyBorder="1" applyAlignment="1">
      <alignment horizontal="left" vertical="top" wrapText="1"/>
    </xf>
    <xf numFmtId="49" fontId="2" fillId="28" borderId="18" xfId="0" applyNumberFormat="1" applyFont="1" applyFill="1" applyBorder="1" applyAlignment="1">
      <alignment horizontal="left" vertical="center"/>
    </xf>
    <xf numFmtId="49" fontId="2" fillId="0" borderId="15" xfId="0" applyNumberFormat="1" applyFont="1" applyFill="1" applyBorder="1" applyAlignment="1">
      <alignment horizontal="left" vertical="center" wrapText="1"/>
    </xf>
    <xf numFmtId="49" fontId="2" fillId="0" borderId="18" xfId="0" applyNumberFormat="1" applyFont="1" applyFill="1" applyBorder="1" applyAlignment="1">
      <alignment horizontal="left" vertical="center" wrapText="1"/>
    </xf>
    <xf numFmtId="49" fontId="2" fillId="0" borderId="19" xfId="0" applyNumberFormat="1" applyFont="1" applyFill="1" applyBorder="1" applyAlignment="1">
      <alignment horizontal="left" vertical="center" wrapText="1"/>
    </xf>
    <xf numFmtId="187" fontId="2" fillId="0" borderId="15" xfId="0" applyNumberFormat="1" applyFont="1" applyFill="1" applyBorder="1" applyAlignment="1">
      <alignment horizontal="left" vertical="top" wrapText="1"/>
    </xf>
    <xf numFmtId="187" fontId="2" fillId="0" borderId="18" xfId="0" applyNumberFormat="1" applyFont="1" applyFill="1" applyBorder="1" applyAlignment="1">
      <alignment horizontal="left" vertical="top"/>
    </xf>
    <xf numFmtId="187" fontId="2" fillId="0" borderId="19" xfId="0" applyNumberFormat="1" applyFont="1" applyFill="1" applyBorder="1" applyAlignment="1">
      <alignment horizontal="left" vertical="top"/>
    </xf>
    <xf numFmtId="38" fontId="2" fillId="28" borderId="15" xfId="49" applyFont="1" applyFill="1" applyBorder="1" applyAlignment="1">
      <alignment horizontal="center" vertical="center"/>
    </xf>
    <xf numFmtId="38" fontId="2" fillId="28" borderId="18" xfId="49" applyFont="1" applyFill="1" applyBorder="1" applyAlignment="1">
      <alignment horizontal="center" vertical="center"/>
    </xf>
    <xf numFmtId="49" fontId="2" fillId="33" borderId="81" xfId="0" applyNumberFormat="1" applyFont="1" applyFill="1" applyBorder="1" applyAlignment="1">
      <alignment horizontal="left" vertical="center"/>
    </xf>
    <xf numFmtId="49" fontId="2" fillId="33" borderId="18" xfId="0" applyNumberFormat="1" applyFont="1" applyFill="1" applyBorder="1" applyAlignment="1">
      <alignment horizontal="left" vertical="center"/>
    </xf>
    <xf numFmtId="187" fontId="2" fillId="0" borderId="18" xfId="0" applyNumberFormat="1" applyFont="1" applyFill="1" applyBorder="1" applyAlignment="1">
      <alignment horizontal="left" vertical="center"/>
    </xf>
    <xf numFmtId="187" fontId="2" fillId="0" borderId="15" xfId="0" applyNumberFormat="1" applyFont="1" applyFill="1" applyBorder="1" applyAlignment="1">
      <alignment horizontal="left" vertical="center" wrapText="1"/>
    </xf>
    <xf numFmtId="0" fontId="2" fillId="33" borderId="81" xfId="0" applyFont="1" applyFill="1" applyBorder="1" applyAlignment="1">
      <alignment horizontal="left" vertical="center"/>
    </xf>
    <xf numFmtId="49" fontId="2" fillId="33" borderId="81" xfId="0" applyNumberFormat="1" applyFont="1" applyFill="1" applyBorder="1" applyAlignment="1">
      <alignment horizontal="left" vertical="center" wrapText="1"/>
    </xf>
    <xf numFmtId="0" fontId="2" fillId="28" borderId="38" xfId="0" applyFont="1" applyFill="1" applyBorder="1" applyAlignment="1">
      <alignment horizontal="left" vertical="center" wrapText="1"/>
    </xf>
    <xf numFmtId="0" fontId="2" fillId="28" borderId="10" xfId="0" applyFont="1" applyFill="1" applyBorder="1" applyAlignment="1">
      <alignment horizontal="left" vertical="center" wrapText="1"/>
    </xf>
    <xf numFmtId="0" fontId="2" fillId="28" borderId="80" xfId="0" applyFont="1" applyFill="1" applyBorder="1" applyAlignment="1">
      <alignment horizontal="left" vertical="center" wrapText="1"/>
    </xf>
    <xf numFmtId="49" fontId="2" fillId="0" borderId="39" xfId="0" applyNumberFormat="1" applyFont="1" applyFill="1" applyBorder="1" applyAlignment="1">
      <alignment horizontal="left" vertical="top" wrapText="1"/>
    </xf>
    <xf numFmtId="49" fontId="2" fillId="0" borderId="27" xfId="0" applyNumberFormat="1" applyFont="1" applyFill="1" applyBorder="1" applyAlignment="1">
      <alignment horizontal="left" vertical="top" wrapText="1"/>
    </xf>
    <xf numFmtId="49" fontId="2" fillId="0" borderId="28" xfId="0" applyNumberFormat="1" applyFont="1" applyFill="1" applyBorder="1" applyAlignment="1">
      <alignment horizontal="left" vertical="top" wrapText="1"/>
    </xf>
    <xf numFmtId="0" fontId="2" fillId="0" borderId="45"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4" xfId="0" applyFont="1" applyFill="1" applyBorder="1" applyAlignment="1">
      <alignment horizontal="left" vertical="top" wrapText="1"/>
    </xf>
    <xf numFmtId="187" fontId="2" fillId="0" borderId="44" xfId="0" applyNumberFormat="1" applyFont="1" applyFill="1" applyBorder="1" applyAlignment="1">
      <alignment horizontal="left" vertical="center"/>
    </xf>
    <xf numFmtId="187" fontId="2" fillId="0" borderId="35" xfId="0" applyNumberFormat="1" applyFont="1" applyFill="1" applyBorder="1" applyAlignment="1">
      <alignment horizontal="left" vertical="center"/>
    </xf>
    <xf numFmtId="187" fontId="2" fillId="0" borderId="36" xfId="0" applyNumberFormat="1" applyFont="1" applyFill="1" applyBorder="1" applyAlignment="1">
      <alignment horizontal="left" vertical="center"/>
    </xf>
    <xf numFmtId="49" fontId="4" fillId="34" borderId="0" xfId="0" applyNumberFormat="1" applyFont="1" applyFill="1" applyAlignment="1">
      <alignment horizontal="left" vertical="center"/>
    </xf>
    <xf numFmtId="0" fontId="4" fillId="34" borderId="0" xfId="0" applyFont="1" applyFill="1" applyAlignment="1">
      <alignment horizontal="left" vertical="center"/>
    </xf>
    <xf numFmtId="49" fontId="2" fillId="34" borderId="85" xfId="0" applyNumberFormat="1" applyFont="1" applyFill="1" applyBorder="1" applyAlignment="1">
      <alignment horizontal="left" vertical="center"/>
    </xf>
    <xf numFmtId="0" fontId="2" fillId="34" borderId="12" xfId="0" applyFont="1" applyFill="1" applyBorder="1" applyAlignment="1">
      <alignment horizontal="left" vertical="center"/>
    </xf>
    <xf numFmtId="49" fontId="2" fillId="34" borderId="25" xfId="0" applyNumberFormat="1" applyFont="1" applyFill="1" applyBorder="1" applyAlignment="1">
      <alignment horizontal="left" vertical="center"/>
    </xf>
    <xf numFmtId="0" fontId="2" fillId="34" borderId="13" xfId="0" applyFont="1" applyFill="1" applyBorder="1" applyAlignment="1">
      <alignment horizontal="left" vertical="center"/>
    </xf>
    <xf numFmtId="49" fontId="2" fillId="34" borderId="79" xfId="0" applyNumberFormat="1" applyFont="1" applyFill="1" applyBorder="1" applyAlignment="1">
      <alignment horizontal="left" vertical="center" wrapText="1"/>
    </xf>
    <xf numFmtId="49" fontId="2" fillId="34" borderId="39" xfId="0" applyNumberFormat="1" applyFont="1" applyFill="1" applyBorder="1" applyAlignment="1">
      <alignment horizontal="left" vertical="center"/>
    </xf>
    <xf numFmtId="0" fontId="2" fillId="34" borderId="27" xfId="0" applyFont="1" applyFill="1" applyBorder="1" applyAlignment="1">
      <alignment horizontal="left" vertical="center"/>
    </xf>
    <xf numFmtId="0" fontId="2" fillId="34" borderId="28"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10" xfId="0" applyFont="1" applyFill="1" applyBorder="1" applyAlignment="1">
      <alignment horizontal="left" vertical="center"/>
    </xf>
    <xf numFmtId="0" fontId="0" fillId="34" borderId="14" xfId="0" applyFont="1" applyFill="1" applyBorder="1" applyAlignment="1">
      <alignment horizontal="left" vertical="center"/>
    </xf>
    <xf numFmtId="49" fontId="2" fillId="34" borderId="82" xfId="0" applyNumberFormat="1" applyFont="1" applyFill="1" applyBorder="1" applyAlignment="1">
      <alignment horizontal="left" vertical="center"/>
    </xf>
    <xf numFmtId="0" fontId="2" fillId="34" borderId="35" xfId="0" applyFont="1" applyFill="1" applyBorder="1" applyAlignment="1">
      <alignment horizontal="left" vertical="center"/>
    </xf>
    <xf numFmtId="0" fontId="2" fillId="34" borderId="36" xfId="0" applyFont="1" applyFill="1" applyBorder="1" applyAlignment="1">
      <alignment horizontal="left" vertical="center"/>
    </xf>
    <xf numFmtId="49" fontId="2" fillId="28" borderId="70" xfId="0" applyNumberFormat="1" applyFont="1" applyFill="1" applyBorder="1" applyAlignment="1">
      <alignment horizontal="left" vertical="center"/>
    </xf>
    <xf numFmtId="188" fontId="3" fillId="0" borderId="25" xfId="0" applyNumberFormat="1" applyFont="1" applyFill="1" applyBorder="1" applyAlignment="1">
      <alignment horizontal="left" vertical="center" wrapText="1"/>
    </xf>
    <xf numFmtId="188" fontId="3" fillId="0" borderId="12" xfId="0" applyNumberFormat="1" applyFont="1" applyFill="1" applyBorder="1" applyAlignment="1">
      <alignment horizontal="left" vertical="center" wrapText="1"/>
    </xf>
    <xf numFmtId="188" fontId="3" fillId="0" borderId="13" xfId="0" applyNumberFormat="1" applyFont="1" applyFill="1" applyBorder="1" applyAlignment="1">
      <alignment horizontal="left" vertical="center" wrapText="1"/>
    </xf>
    <xf numFmtId="9" fontId="3" fillId="0" borderId="20" xfId="0" applyNumberFormat="1" applyFont="1" applyFill="1" applyBorder="1" applyAlignment="1">
      <alignment horizontal="left" vertical="center" wrapText="1"/>
    </xf>
    <xf numFmtId="9" fontId="3" fillId="0" borderId="31" xfId="0" applyNumberFormat="1" applyFont="1" applyFill="1" applyBorder="1" applyAlignment="1">
      <alignment horizontal="left" vertical="center" wrapText="1"/>
    </xf>
    <xf numFmtId="49" fontId="2" fillId="28" borderId="52" xfId="0" applyNumberFormat="1" applyFont="1" applyFill="1" applyBorder="1" applyAlignment="1">
      <alignment horizontal="left" vertical="center" wrapText="1"/>
    </xf>
    <xf numFmtId="49" fontId="2" fillId="28" borderId="11" xfId="0" applyNumberFormat="1" applyFont="1" applyFill="1" applyBorder="1" applyAlignment="1">
      <alignment horizontal="left" vertical="center" wrapText="1"/>
    </xf>
    <xf numFmtId="49" fontId="2" fillId="28" borderId="56"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xf>
    <xf numFmtId="49" fontId="2" fillId="33" borderId="29" xfId="0" applyNumberFormat="1" applyFont="1" applyFill="1" applyBorder="1" applyAlignment="1">
      <alignment horizontal="left" vertical="center"/>
    </xf>
    <xf numFmtId="49" fontId="2" fillId="33" borderId="44" xfId="0" applyNumberFormat="1" applyFont="1" applyFill="1" applyBorder="1" applyAlignment="1">
      <alignment horizontal="left" vertical="center"/>
    </xf>
    <xf numFmtId="49" fontId="2" fillId="33" borderId="35" xfId="0" applyNumberFormat="1" applyFont="1" applyFill="1" applyBorder="1" applyAlignment="1">
      <alignment horizontal="left" vertical="center"/>
    </xf>
    <xf numFmtId="49" fontId="2" fillId="33" borderId="34" xfId="0" applyNumberFormat="1" applyFont="1" applyFill="1" applyBorder="1" applyAlignment="1">
      <alignment horizontal="left" vertical="center"/>
    </xf>
    <xf numFmtId="0" fontId="2" fillId="28" borderId="23" xfId="0" applyFont="1" applyFill="1" applyBorder="1" applyAlignment="1">
      <alignment horizontal="left" vertical="center" wrapText="1"/>
    </xf>
    <xf numFmtId="187" fontId="3" fillId="0" borderId="39" xfId="0" applyNumberFormat="1" applyFont="1" applyFill="1" applyBorder="1" applyAlignment="1">
      <alignment horizontal="left" vertical="center" wrapText="1"/>
    </xf>
    <xf numFmtId="187" fontId="3" fillId="0" borderId="27" xfId="0" applyNumberFormat="1" applyFont="1" applyFill="1" applyBorder="1" applyAlignment="1">
      <alignment horizontal="left" vertical="center" wrapText="1"/>
    </xf>
    <xf numFmtId="187" fontId="3" fillId="0" borderId="28" xfId="0" applyNumberFormat="1" applyFont="1" applyFill="1" applyBorder="1" applyAlignment="1">
      <alignment horizontal="left" vertical="center" wrapText="1"/>
    </xf>
    <xf numFmtId="187" fontId="3" fillId="0" borderId="45" xfId="0" applyNumberFormat="1" applyFont="1" applyFill="1" applyBorder="1" applyAlignment="1">
      <alignment horizontal="left" vertical="center" wrapText="1"/>
    </xf>
    <xf numFmtId="187" fontId="3" fillId="0" borderId="10" xfId="0" applyNumberFormat="1" applyFont="1" applyFill="1" applyBorder="1" applyAlignment="1">
      <alignment horizontal="left" vertical="center" wrapText="1"/>
    </xf>
    <xf numFmtId="187" fontId="3" fillId="0" borderId="14" xfId="0" applyNumberFormat="1" applyFont="1" applyFill="1" applyBorder="1" applyAlignment="1">
      <alignment horizontal="left" vertical="center" wrapText="1"/>
    </xf>
    <xf numFmtId="0" fontId="0" fillId="0" borderId="0" xfId="0" applyFont="1" applyBorder="1" applyAlignment="1">
      <alignment horizontal="left" vertical="center"/>
    </xf>
    <xf numFmtId="0" fontId="2" fillId="28" borderId="104" xfId="0" applyFont="1" applyFill="1" applyBorder="1" applyAlignment="1">
      <alignment horizontal="left" vertical="center"/>
    </xf>
    <xf numFmtId="0" fontId="2" fillId="28" borderId="48" xfId="0" applyFont="1" applyFill="1" applyBorder="1" applyAlignment="1">
      <alignment horizontal="left" vertical="center"/>
    </xf>
    <xf numFmtId="0" fontId="2" fillId="28" borderId="105" xfId="0" applyFont="1" applyFill="1" applyBorder="1" applyAlignment="1">
      <alignment horizontal="left" vertical="center"/>
    </xf>
    <xf numFmtId="190" fontId="3" fillId="0" borderId="47" xfId="0" applyNumberFormat="1" applyFont="1" applyFill="1" applyBorder="1" applyAlignment="1">
      <alignment horizontal="right" vertical="center"/>
    </xf>
    <xf numFmtId="190" fontId="3" fillId="0" borderId="48" xfId="0" applyNumberFormat="1" applyFont="1" applyFill="1" applyBorder="1" applyAlignment="1">
      <alignment horizontal="right" vertical="center"/>
    </xf>
    <xf numFmtId="190" fontId="3" fillId="0" borderId="15" xfId="0" applyNumberFormat="1" applyFont="1" applyFill="1" applyBorder="1" applyAlignment="1">
      <alignment horizontal="right" vertical="center"/>
    </xf>
    <xf numFmtId="190" fontId="3" fillId="0" borderId="18" xfId="0" applyNumberFormat="1" applyFont="1" applyFill="1" applyBorder="1" applyAlignment="1">
      <alignment horizontal="right" vertical="center"/>
    </xf>
    <xf numFmtId="190" fontId="3" fillId="0" borderId="25" xfId="0" applyNumberFormat="1" applyFont="1" applyFill="1" applyBorder="1" applyAlignment="1">
      <alignment horizontal="right" vertical="center"/>
    </xf>
    <xf numFmtId="190" fontId="3" fillId="0" borderId="12" xfId="0" applyNumberFormat="1" applyFont="1" applyFill="1" applyBorder="1" applyAlignment="1">
      <alignment horizontal="right" vertical="center"/>
    </xf>
    <xf numFmtId="0" fontId="0" fillId="0" borderId="0" xfId="0" applyFont="1" applyFill="1" applyAlignment="1">
      <alignment vertical="center"/>
    </xf>
    <xf numFmtId="0" fontId="2" fillId="28" borderId="52" xfId="0" applyFont="1" applyFill="1" applyBorder="1" applyAlignment="1">
      <alignment horizontal="left" vertical="center"/>
    </xf>
    <xf numFmtId="0" fontId="2" fillId="28" borderId="11" xfId="0" applyFont="1" applyFill="1" applyBorder="1" applyAlignment="1">
      <alignment horizontal="left" vertical="center"/>
    </xf>
    <xf numFmtId="211" fontId="3" fillId="0" borderId="15" xfId="0" applyNumberFormat="1" applyFont="1" applyFill="1" applyBorder="1" applyAlignment="1">
      <alignment horizontal="right" vertical="center"/>
    </xf>
    <xf numFmtId="211" fontId="3" fillId="0" borderId="18" xfId="0" applyNumberFormat="1" applyFont="1" applyFill="1" applyBorder="1" applyAlignment="1">
      <alignment horizontal="right" vertical="center"/>
    </xf>
    <xf numFmtId="0" fontId="3" fillId="0" borderId="12" xfId="0" applyFont="1" applyFill="1" applyBorder="1" applyAlignment="1">
      <alignment horizontal="right" vertical="center"/>
    </xf>
    <xf numFmtId="0" fontId="3" fillId="35" borderId="12" xfId="0" applyFont="1" applyFill="1" applyBorder="1" applyAlignment="1">
      <alignment horizontal="right" vertical="center"/>
    </xf>
    <xf numFmtId="0" fontId="2" fillId="28" borderId="82" xfId="0" applyFont="1" applyFill="1" applyBorder="1" applyAlignment="1">
      <alignment vertical="center"/>
    </xf>
    <xf numFmtId="0" fontId="2" fillId="28" borderId="34" xfId="0" applyFont="1" applyFill="1" applyBorder="1" applyAlignment="1">
      <alignment vertical="center"/>
    </xf>
    <xf numFmtId="0" fontId="3" fillId="0" borderId="25" xfId="62" applyFont="1" applyBorder="1" applyAlignment="1">
      <alignment horizontal="right" vertical="center"/>
      <protection/>
    </xf>
    <xf numFmtId="0" fontId="3" fillId="0" borderId="12" xfId="62" applyFont="1" applyBorder="1" applyAlignment="1">
      <alignment horizontal="right" vertical="center"/>
      <protection/>
    </xf>
    <xf numFmtId="0" fontId="2" fillId="28" borderId="56" xfId="0" applyFont="1" applyFill="1" applyBorder="1" applyAlignment="1">
      <alignment horizontal="left" vertical="center"/>
    </xf>
    <xf numFmtId="0" fontId="2" fillId="28" borderId="64" xfId="0" applyFont="1" applyFill="1" applyBorder="1" applyAlignment="1">
      <alignment vertical="center"/>
    </xf>
    <xf numFmtId="0" fontId="2" fillId="28" borderId="84" xfId="0" applyFont="1" applyFill="1" applyBorder="1" applyAlignment="1">
      <alignment vertical="center"/>
    </xf>
    <xf numFmtId="0" fontId="3" fillId="0" borderId="15" xfId="62" applyFont="1" applyBorder="1" applyAlignment="1">
      <alignment horizontal="right" vertical="center"/>
      <protection/>
    </xf>
    <xf numFmtId="0" fontId="3" fillId="0" borderId="18" xfId="62" applyFont="1" applyBorder="1" applyAlignment="1">
      <alignment horizontal="right" vertical="center"/>
      <protection/>
    </xf>
    <xf numFmtId="0" fontId="2" fillId="0" borderId="55" xfId="0" applyFont="1" applyFill="1" applyBorder="1" applyAlignment="1">
      <alignment horizontal="left" vertical="center" wrapText="1"/>
    </xf>
    <xf numFmtId="0" fontId="4" fillId="0" borderId="0" xfId="0" applyFont="1" applyAlignment="1">
      <alignment vertical="center"/>
    </xf>
    <xf numFmtId="0" fontId="4" fillId="35" borderId="0" xfId="0" applyFont="1" applyFill="1" applyAlignment="1">
      <alignment vertical="center"/>
    </xf>
    <xf numFmtId="0" fontId="2" fillId="28" borderId="84" xfId="0" applyFont="1" applyFill="1" applyBorder="1" applyAlignment="1">
      <alignment horizontal="left" vertical="center" wrapText="1"/>
    </xf>
    <xf numFmtId="0" fontId="2" fillId="28" borderId="39" xfId="0" applyFont="1" applyFill="1" applyBorder="1" applyAlignment="1">
      <alignment horizontal="left" vertical="center"/>
    </xf>
    <xf numFmtId="0" fontId="2" fillId="28" borderId="24" xfId="0" applyFont="1" applyFill="1" applyBorder="1" applyAlignment="1">
      <alignment horizontal="left" vertical="center"/>
    </xf>
    <xf numFmtId="0" fontId="2" fillId="28" borderId="45" xfId="0" applyFont="1" applyFill="1" applyBorder="1" applyAlignment="1">
      <alignment horizontal="left" vertical="center"/>
    </xf>
    <xf numFmtId="0" fontId="2" fillId="28" borderId="55" xfId="0" applyFont="1" applyFill="1" applyBorder="1" applyAlignment="1">
      <alignment horizontal="left" vertical="center"/>
    </xf>
    <xf numFmtId="0" fontId="0" fillId="0" borderId="0" xfId="0" applyFont="1" applyFill="1" applyBorder="1" applyAlignment="1">
      <alignment horizontal="left" vertical="center"/>
    </xf>
    <xf numFmtId="49" fontId="2" fillId="28" borderId="16" xfId="0" applyNumberFormat="1" applyFont="1" applyFill="1" applyBorder="1" applyAlignment="1">
      <alignment horizontal="left" vertical="center"/>
    </xf>
    <xf numFmtId="0" fontId="2" fillId="33" borderId="39" xfId="0" applyFont="1" applyFill="1" applyBorder="1" applyAlignment="1">
      <alignment horizontal="left" vertical="center"/>
    </xf>
    <xf numFmtId="0" fontId="2" fillId="33" borderId="26" xfId="0" applyFont="1" applyFill="1" applyBorder="1" applyAlignment="1">
      <alignment horizontal="left" vertical="center"/>
    </xf>
    <xf numFmtId="0" fontId="2" fillId="33" borderId="24" xfId="0" applyFont="1" applyFill="1" applyBorder="1" applyAlignment="1">
      <alignment horizontal="left" vertical="center"/>
    </xf>
    <xf numFmtId="0" fontId="2" fillId="33" borderId="84" xfId="0" applyFont="1" applyFill="1" applyBorder="1" applyAlignment="1">
      <alignment horizontal="left" vertical="center"/>
    </xf>
    <xf numFmtId="0" fontId="2" fillId="33" borderId="55" xfId="0" applyFont="1" applyFill="1" applyBorder="1" applyAlignment="1">
      <alignment horizontal="left" vertical="center"/>
    </xf>
    <xf numFmtId="0" fontId="2" fillId="33" borderId="56" xfId="0" applyFont="1" applyFill="1" applyBorder="1" applyAlignment="1">
      <alignment horizontal="left" vertical="center"/>
    </xf>
    <xf numFmtId="0" fontId="2" fillId="33" borderId="41" xfId="0" applyFont="1" applyFill="1" applyBorder="1" applyAlignment="1">
      <alignment horizontal="left" vertical="center"/>
    </xf>
    <xf numFmtId="0" fontId="2" fillId="33" borderId="83"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80" xfId="0" applyFont="1" applyFill="1" applyBorder="1" applyAlignment="1">
      <alignment horizontal="left" vertical="center"/>
    </xf>
    <xf numFmtId="0" fontId="2" fillId="36" borderId="18" xfId="0" applyFont="1" applyFill="1" applyBorder="1" applyAlignment="1">
      <alignment horizontal="left" vertical="center" wrapText="1"/>
    </xf>
    <xf numFmtId="0" fontId="2" fillId="36" borderId="19" xfId="0" applyFont="1" applyFill="1" applyBorder="1" applyAlignment="1">
      <alignment horizontal="left" vertical="center" wrapText="1"/>
    </xf>
    <xf numFmtId="49" fontId="2" fillId="28" borderId="51" xfId="0" applyNumberFormat="1" applyFont="1" applyFill="1" applyBorder="1" applyAlignment="1">
      <alignment horizontal="left" vertical="center"/>
    </xf>
    <xf numFmtId="49" fontId="2" fillId="28" borderId="24" xfId="0" applyNumberFormat="1" applyFont="1" applyFill="1" applyBorder="1" applyAlignment="1">
      <alignment horizontal="left" vertical="center"/>
    </xf>
    <xf numFmtId="49" fontId="2" fillId="28" borderId="32" xfId="0" applyNumberFormat="1" applyFont="1" applyFill="1" applyBorder="1" applyAlignment="1">
      <alignment horizontal="left" vertical="center"/>
    </xf>
    <xf numFmtId="49" fontId="2" fillId="36" borderId="11" xfId="0" applyNumberFormat="1" applyFont="1" applyFill="1" applyBorder="1" applyAlignment="1">
      <alignment horizontal="left" vertical="center"/>
    </xf>
    <xf numFmtId="49" fontId="2" fillId="36" borderId="40" xfId="0" applyNumberFormat="1" applyFont="1" applyFill="1" applyBorder="1" applyAlignment="1">
      <alignment horizontal="left" vertical="center"/>
    </xf>
    <xf numFmtId="49" fontId="2" fillId="28" borderId="29" xfId="0" applyNumberFormat="1" applyFont="1" applyFill="1" applyBorder="1" applyAlignment="1">
      <alignment horizontal="left" vertical="center" wrapText="1"/>
    </xf>
    <xf numFmtId="0" fontId="2" fillId="36" borderId="35" xfId="0" applyFont="1" applyFill="1" applyBorder="1" applyAlignment="1">
      <alignment horizontal="left" vertical="center" wrapText="1"/>
    </xf>
    <xf numFmtId="0" fontId="2" fillId="36" borderId="36" xfId="0" applyFont="1" applyFill="1" applyBorder="1" applyAlignment="1">
      <alignment horizontal="left" vertical="center" wrapText="1"/>
    </xf>
    <xf numFmtId="49" fontId="2" fillId="36" borderId="18" xfId="0" applyNumberFormat="1" applyFont="1" applyFill="1" applyBorder="1" applyAlignment="1">
      <alignment horizontal="left" vertical="center"/>
    </xf>
    <xf numFmtId="49" fontId="2" fillId="36" borderId="19" xfId="0" applyNumberFormat="1" applyFont="1" applyFill="1" applyBorder="1" applyAlignment="1">
      <alignment horizontal="left" vertical="center"/>
    </xf>
    <xf numFmtId="49" fontId="3" fillId="0" borderId="15" xfId="0" applyNumberFormat="1" applyFont="1" applyFill="1" applyBorder="1" applyAlignment="1">
      <alignment vertical="center" wrapText="1"/>
    </xf>
    <xf numFmtId="49" fontId="3" fillId="0" borderId="18" xfId="0" applyNumberFormat="1" applyFont="1" applyFill="1" applyBorder="1" applyAlignment="1">
      <alignment vertical="center" wrapText="1"/>
    </xf>
    <xf numFmtId="49" fontId="2" fillId="28" borderId="41" xfId="0" applyNumberFormat="1" applyFont="1" applyFill="1" applyBorder="1" applyAlignment="1">
      <alignment horizontal="left" vertical="center"/>
    </xf>
    <xf numFmtId="49" fontId="2" fillId="28" borderId="83" xfId="0" applyNumberFormat="1" applyFont="1" applyFill="1" applyBorder="1" applyAlignment="1">
      <alignment horizontal="left" vertical="center"/>
    </xf>
    <xf numFmtId="49" fontId="3" fillId="36" borderId="15" xfId="0" applyNumberFormat="1" applyFont="1" applyFill="1" applyBorder="1" applyAlignment="1">
      <alignment horizontal="left" vertical="center"/>
    </xf>
    <xf numFmtId="0" fontId="3" fillId="36" borderId="18" xfId="0" applyFont="1" applyFill="1" applyBorder="1" applyAlignment="1">
      <alignment horizontal="left" vertical="center"/>
    </xf>
    <xf numFmtId="0" fontId="3" fillId="36" borderId="19" xfId="0" applyFont="1" applyFill="1" applyBorder="1" applyAlignment="1">
      <alignment horizontal="left" vertical="center"/>
    </xf>
    <xf numFmtId="49" fontId="2" fillId="36" borderId="44" xfId="0" applyNumberFormat="1" applyFont="1" applyFill="1" applyBorder="1" applyAlignment="1">
      <alignment horizontal="left" vertical="center"/>
    </xf>
    <xf numFmtId="0" fontId="2" fillId="36" borderId="35" xfId="0" applyFont="1" applyFill="1" applyBorder="1" applyAlignment="1">
      <alignment horizontal="left" vertical="center"/>
    </xf>
    <xf numFmtId="0" fontId="2" fillId="36" borderId="36" xfId="0" applyFont="1" applyFill="1" applyBorder="1" applyAlignment="1">
      <alignment horizontal="left" vertical="center"/>
    </xf>
    <xf numFmtId="49" fontId="40" fillId="0" borderId="15" xfId="0" applyNumberFormat="1" applyFont="1" applyFill="1" applyBorder="1" applyAlignment="1">
      <alignment vertical="center"/>
    </xf>
    <xf numFmtId="49" fontId="40" fillId="0" borderId="18" xfId="0" applyNumberFormat="1" applyFont="1" applyFill="1" applyBorder="1" applyAlignment="1">
      <alignment vertical="center"/>
    </xf>
    <xf numFmtId="0" fontId="40" fillId="0" borderId="18" xfId="0" applyFont="1" applyFill="1" applyBorder="1" applyAlignment="1">
      <alignment vertical="center"/>
    </xf>
    <xf numFmtId="0" fontId="40" fillId="0" borderId="19" xfId="0" applyFont="1" applyFill="1" applyBorder="1" applyAlignment="1">
      <alignment vertical="center"/>
    </xf>
    <xf numFmtId="0" fontId="2" fillId="34" borderId="15" xfId="0" applyFont="1" applyFill="1" applyBorder="1" applyAlignment="1">
      <alignment horizontal="left" vertical="center"/>
    </xf>
    <xf numFmtId="0" fontId="2" fillId="34" borderId="29" xfId="0" applyFont="1" applyFill="1" applyBorder="1" applyAlignment="1">
      <alignment horizontal="left" vertical="center"/>
    </xf>
    <xf numFmtId="49" fontId="2" fillId="0" borderId="25" xfId="0" applyNumberFormat="1"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2" fillId="34" borderId="79" xfId="0" applyFont="1" applyFill="1" applyBorder="1" applyAlignment="1">
      <alignment horizontal="left" vertical="center"/>
    </xf>
    <xf numFmtId="0" fontId="2" fillId="34" borderId="26" xfId="0" applyFont="1" applyFill="1" applyBorder="1" applyAlignment="1">
      <alignment horizontal="left" vertical="center"/>
    </xf>
    <xf numFmtId="0" fontId="2" fillId="34" borderId="82" xfId="0" applyFont="1" applyFill="1" applyBorder="1" applyAlignment="1">
      <alignment horizontal="left" vertical="center"/>
    </xf>
    <xf numFmtId="0" fontId="2" fillId="34" borderId="34" xfId="0" applyFont="1" applyFill="1" applyBorder="1" applyAlignment="1">
      <alignment horizontal="left" vertical="center"/>
    </xf>
    <xf numFmtId="0" fontId="2" fillId="34" borderId="81" xfId="0" applyFont="1" applyFill="1" applyBorder="1" applyAlignment="1">
      <alignment horizontal="left" vertical="center"/>
    </xf>
    <xf numFmtId="0" fontId="2" fillId="34" borderId="18" xfId="0" applyFont="1" applyFill="1" applyBorder="1" applyAlignment="1">
      <alignment horizontal="left" vertical="center"/>
    </xf>
    <xf numFmtId="0" fontId="6" fillId="34" borderId="63" xfId="0" applyFont="1" applyFill="1" applyBorder="1" applyAlignment="1">
      <alignment horizontal="left" vertical="center"/>
    </xf>
    <xf numFmtId="0" fontId="6" fillId="34" borderId="42" xfId="0" applyFont="1" applyFill="1" applyBorder="1" applyAlignment="1">
      <alignment horizontal="left" vertical="center"/>
    </xf>
    <xf numFmtId="0" fontId="6" fillId="34" borderId="83" xfId="0" applyFont="1" applyFill="1" applyBorder="1" applyAlignment="1">
      <alignment horizontal="left" vertical="center"/>
    </xf>
    <xf numFmtId="0" fontId="4" fillId="0" borderId="0" xfId="0" applyFont="1" applyFill="1" applyAlignment="1">
      <alignment vertical="center"/>
    </xf>
    <xf numFmtId="0" fontId="14" fillId="0" borderId="11" xfId="0" applyFont="1" applyFill="1" applyBorder="1" applyAlignment="1">
      <alignment vertical="center"/>
    </xf>
    <xf numFmtId="0" fontId="8" fillId="0" borderId="11" xfId="0" applyFont="1" applyFill="1" applyBorder="1" applyAlignment="1">
      <alignment vertical="center"/>
    </xf>
    <xf numFmtId="49" fontId="2" fillId="36" borderId="25" xfId="0" applyNumberFormat="1" applyFont="1" applyFill="1" applyBorder="1" applyAlignment="1">
      <alignment horizontal="left" vertical="center"/>
    </xf>
    <xf numFmtId="49" fontId="2" fillId="36" borderId="12" xfId="0" applyNumberFormat="1" applyFont="1" applyFill="1" applyBorder="1" applyAlignment="1">
      <alignment horizontal="left" vertical="center"/>
    </xf>
    <xf numFmtId="49" fontId="2" fillId="36" borderId="13" xfId="0" applyNumberFormat="1" applyFont="1" applyFill="1" applyBorder="1" applyAlignment="1">
      <alignment horizontal="left" vertical="center"/>
    </xf>
    <xf numFmtId="49" fontId="3" fillId="0" borderId="15" xfId="0" applyNumberFormat="1" applyFont="1" applyFill="1" applyBorder="1" applyAlignment="1">
      <alignment vertical="center"/>
    </xf>
    <xf numFmtId="49" fontId="3" fillId="0" borderId="18" xfId="0" applyNumberFormat="1" applyFont="1" applyFill="1" applyBorder="1" applyAlignment="1">
      <alignment vertical="center"/>
    </xf>
    <xf numFmtId="0" fontId="2" fillId="34" borderId="42" xfId="0" applyFont="1" applyFill="1" applyBorder="1" applyAlignment="1">
      <alignment horizontal="left" vertical="center"/>
    </xf>
    <xf numFmtId="0" fontId="2" fillId="34" borderId="83" xfId="0" applyFont="1" applyFill="1" applyBorder="1" applyAlignment="1">
      <alignment horizontal="left" vertical="center"/>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49" fontId="4" fillId="0" borderId="0" xfId="0" applyNumberFormat="1" applyFont="1" applyFill="1" applyAlignment="1">
      <alignment horizontal="left" vertical="center"/>
    </xf>
    <xf numFmtId="0" fontId="2" fillId="36" borderId="12" xfId="0" applyFont="1" applyFill="1" applyBorder="1" applyAlignment="1">
      <alignment horizontal="left" vertical="center"/>
    </xf>
    <xf numFmtId="0" fontId="2" fillId="36" borderId="13" xfId="0" applyFont="1" applyFill="1" applyBorder="1" applyAlignment="1">
      <alignment horizontal="left" vertical="center"/>
    </xf>
    <xf numFmtId="0" fontId="2" fillId="36" borderId="42" xfId="0" applyFont="1" applyFill="1" applyBorder="1" applyAlignment="1">
      <alignment horizontal="left" vertical="center" wrapText="1"/>
    </xf>
    <xf numFmtId="0" fontId="2" fillId="36" borderId="43" xfId="0" applyFont="1" applyFill="1" applyBorder="1" applyAlignment="1">
      <alignment horizontal="left" vertical="center" wrapText="1"/>
    </xf>
    <xf numFmtId="0" fontId="4" fillId="0" borderId="11" xfId="0" applyFont="1" applyFill="1" applyBorder="1" applyAlignment="1">
      <alignment vertical="center"/>
    </xf>
    <xf numFmtId="0" fontId="13" fillId="0" borderId="11" xfId="0" applyFont="1" applyFill="1" applyBorder="1" applyAlignment="1">
      <alignment vertical="center"/>
    </xf>
    <xf numFmtId="49" fontId="2" fillId="0" borderId="12" xfId="0" applyNumberFormat="1" applyFont="1" applyFill="1" applyBorder="1" applyAlignment="1">
      <alignment horizontal="left" vertical="center"/>
    </xf>
    <xf numFmtId="49" fontId="2" fillId="0" borderId="13" xfId="0" applyNumberFormat="1" applyFont="1" applyFill="1" applyBorder="1" applyAlignment="1">
      <alignment horizontal="left" vertical="center"/>
    </xf>
    <xf numFmtId="0" fontId="2" fillId="28" borderId="79" xfId="0" applyFont="1" applyFill="1" applyBorder="1" applyAlignment="1">
      <alignment horizontal="left" vertical="center" wrapText="1"/>
    </xf>
    <xf numFmtId="0" fontId="2" fillId="28" borderId="27" xfId="0" applyFont="1" applyFill="1" applyBorder="1" applyAlignment="1">
      <alignment horizontal="left" vertical="center" wrapText="1"/>
    </xf>
    <xf numFmtId="0" fontId="2" fillId="28" borderId="63" xfId="0" applyFont="1" applyFill="1" applyBorder="1" applyAlignment="1">
      <alignment horizontal="left" vertical="center" wrapText="1"/>
    </xf>
    <xf numFmtId="0" fontId="2" fillId="28" borderId="83" xfId="0" applyFont="1" applyFill="1" applyBorder="1" applyAlignment="1">
      <alignment horizontal="left" vertical="center" wrapText="1"/>
    </xf>
    <xf numFmtId="49" fontId="3" fillId="36" borderId="18" xfId="0" applyNumberFormat="1" applyFont="1" applyFill="1" applyBorder="1" applyAlignment="1">
      <alignment horizontal="left" vertical="center"/>
    </xf>
    <xf numFmtId="49" fontId="3" fillId="36" borderId="19" xfId="0" applyNumberFormat="1" applyFont="1" applyFill="1" applyBorder="1" applyAlignment="1">
      <alignment horizontal="left" vertical="center"/>
    </xf>
    <xf numFmtId="49" fontId="2" fillId="28" borderId="45" xfId="0" applyNumberFormat="1" applyFont="1" applyFill="1" applyBorder="1" applyAlignment="1">
      <alignment horizontal="left" vertical="center"/>
    </xf>
    <xf numFmtId="49" fontId="2" fillId="33" borderId="19" xfId="0" applyNumberFormat="1" applyFont="1" applyFill="1" applyBorder="1" applyAlignment="1">
      <alignment horizontal="left" vertical="center"/>
    </xf>
    <xf numFmtId="49" fontId="2" fillId="33" borderId="15" xfId="0" applyNumberFormat="1" applyFont="1" applyFill="1" applyBorder="1" applyAlignment="1">
      <alignment horizontal="left" vertical="center" shrinkToFit="1"/>
    </xf>
    <xf numFmtId="49" fontId="2" fillId="33" borderId="18" xfId="0" applyNumberFormat="1" applyFont="1" applyFill="1" applyBorder="1" applyAlignment="1">
      <alignment horizontal="left" vertical="center" shrinkToFit="1"/>
    </xf>
    <xf numFmtId="49" fontId="2" fillId="33" borderId="19" xfId="0" applyNumberFormat="1" applyFont="1" applyFill="1" applyBorder="1" applyAlignment="1">
      <alignment horizontal="left" vertical="center" shrinkToFit="1"/>
    </xf>
    <xf numFmtId="0" fontId="2" fillId="36" borderId="15" xfId="0" applyFont="1" applyFill="1" applyBorder="1" applyAlignment="1">
      <alignment horizontal="left" vertical="center" wrapText="1"/>
    </xf>
    <xf numFmtId="49" fontId="2" fillId="33" borderId="44" xfId="0" applyNumberFormat="1" applyFont="1" applyFill="1" applyBorder="1" applyAlignment="1">
      <alignment horizontal="left" vertical="center" shrinkToFit="1"/>
    </xf>
    <xf numFmtId="49" fontId="2" fillId="33" borderId="35" xfId="0" applyNumberFormat="1" applyFont="1" applyFill="1" applyBorder="1" applyAlignment="1">
      <alignment horizontal="left" vertical="center" shrinkToFit="1"/>
    </xf>
    <xf numFmtId="49" fontId="2" fillId="33" borderId="36" xfId="0" applyNumberFormat="1" applyFont="1" applyFill="1" applyBorder="1" applyAlignment="1">
      <alignment horizontal="left" vertical="center" shrinkToFit="1"/>
    </xf>
    <xf numFmtId="49" fontId="2" fillId="33" borderId="13" xfId="0" applyNumberFormat="1" applyFont="1" applyFill="1" applyBorder="1" applyAlignment="1">
      <alignment horizontal="left" vertical="center"/>
    </xf>
    <xf numFmtId="0" fontId="2" fillId="28" borderId="39" xfId="0" applyFont="1" applyFill="1" applyBorder="1" applyAlignment="1">
      <alignment horizontal="left" vertical="center" wrapText="1"/>
    </xf>
    <xf numFmtId="0" fontId="2" fillId="28" borderId="26" xfId="0" applyFont="1" applyFill="1" applyBorder="1" applyAlignment="1">
      <alignment horizontal="left" vertical="center" wrapText="1"/>
    </xf>
    <xf numFmtId="0" fontId="2" fillId="28" borderId="45" xfId="0" applyFont="1" applyFill="1" applyBorder="1" applyAlignment="1">
      <alignment horizontal="left" vertical="center" wrapText="1"/>
    </xf>
    <xf numFmtId="0" fontId="2" fillId="33" borderId="19" xfId="0" applyFont="1" applyFill="1" applyBorder="1" applyAlignment="1">
      <alignment horizontal="left" vertical="center"/>
    </xf>
    <xf numFmtId="49" fontId="2" fillId="28" borderId="42" xfId="0" applyNumberFormat="1" applyFont="1" applyFill="1" applyBorder="1" applyAlignment="1">
      <alignment horizontal="left" vertical="center"/>
    </xf>
    <xf numFmtId="49" fontId="2" fillId="28" borderId="43" xfId="0" applyNumberFormat="1" applyFont="1" applyFill="1" applyBorder="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2" fillId="35" borderId="0" xfId="0" applyFont="1" applyFill="1" applyAlignment="1">
      <alignment vertical="center"/>
    </xf>
    <xf numFmtId="0" fontId="2" fillId="0" borderId="0" xfId="0" applyFont="1" applyFill="1" applyAlignment="1">
      <alignment vertical="center"/>
    </xf>
    <xf numFmtId="0" fontId="2" fillId="28" borderId="24" xfId="0" applyFont="1" applyFill="1" applyBorder="1" applyAlignment="1">
      <alignment horizontal="left" vertical="center" wrapText="1"/>
    </xf>
    <xf numFmtId="0" fontId="2" fillId="0" borderId="39" xfId="0" applyFont="1" applyFill="1" applyBorder="1" applyAlignment="1">
      <alignment horizontal="left" vertical="top"/>
    </xf>
    <xf numFmtId="0" fontId="2" fillId="0" borderId="27" xfId="0" applyFont="1" applyFill="1" applyBorder="1" applyAlignment="1">
      <alignment horizontal="left" vertical="top"/>
    </xf>
    <xf numFmtId="0" fontId="2" fillId="0" borderId="28" xfId="0" applyFont="1" applyFill="1" applyBorder="1" applyAlignment="1">
      <alignment horizontal="left" vertical="top"/>
    </xf>
    <xf numFmtId="0" fontId="2" fillId="0" borderId="0" xfId="0" applyFont="1" applyFill="1" applyAlignment="1">
      <alignment horizontal="left" vertical="center" wrapText="1"/>
    </xf>
    <xf numFmtId="0" fontId="2" fillId="0" borderId="0" xfId="0" applyFont="1" applyFill="1" applyAlignment="1">
      <alignment horizontal="left" vertical="center"/>
    </xf>
    <xf numFmtId="49" fontId="2" fillId="28" borderId="51" xfId="0" applyNumberFormat="1" applyFont="1" applyFill="1" applyBorder="1" applyAlignment="1">
      <alignment horizontal="center" vertical="center"/>
    </xf>
    <xf numFmtId="49" fontId="2" fillId="28" borderId="30" xfId="0" applyNumberFormat="1" applyFont="1" applyFill="1" applyBorder="1" applyAlignment="1">
      <alignment horizontal="center" vertical="center"/>
    </xf>
    <xf numFmtId="0" fontId="2" fillId="28" borderId="44" xfId="0" applyFont="1" applyFill="1" applyBorder="1" applyAlignment="1">
      <alignment horizontal="left" vertical="center" wrapText="1"/>
    </xf>
    <xf numFmtId="0" fontId="2" fillId="0" borderId="44" xfId="0" applyFont="1" applyFill="1" applyBorder="1" applyAlignment="1">
      <alignment horizontal="left" vertical="top"/>
    </xf>
    <xf numFmtId="0" fontId="6" fillId="0" borderId="45" xfId="0" applyFont="1" applyFill="1" applyBorder="1" applyAlignment="1">
      <alignment horizontal="left" vertical="center"/>
    </xf>
    <xf numFmtId="0" fontId="6" fillId="0" borderId="10" xfId="0" applyFont="1" applyFill="1" applyBorder="1" applyAlignment="1">
      <alignment horizontal="left" vertical="center"/>
    </xf>
    <xf numFmtId="0" fontId="6" fillId="0" borderId="14" xfId="0" applyFont="1" applyFill="1" applyBorder="1" applyAlignment="1">
      <alignment horizontal="left" vertical="center"/>
    </xf>
    <xf numFmtId="0" fontId="2" fillId="0" borderId="39" xfId="0" applyNumberFormat="1" applyFont="1" applyFill="1" applyBorder="1" applyAlignment="1">
      <alignment horizontal="left" vertical="top" wrapText="1"/>
    </xf>
    <xf numFmtId="0" fontId="2" fillId="0" borderId="27" xfId="0" applyNumberFormat="1" applyFont="1" applyFill="1" applyBorder="1" applyAlignment="1">
      <alignment horizontal="left" vertical="top" wrapText="1"/>
    </xf>
    <xf numFmtId="0" fontId="2" fillId="0" borderId="28" xfId="0" applyNumberFormat="1" applyFont="1" applyFill="1" applyBorder="1" applyAlignment="1">
      <alignment horizontal="left" vertical="top" wrapText="1"/>
    </xf>
    <xf numFmtId="0" fontId="2" fillId="0" borderId="45"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2" fillId="0" borderId="14" xfId="0" applyNumberFormat="1" applyFont="1" applyFill="1" applyBorder="1" applyAlignment="1">
      <alignment horizontal="left" vertical="top" wrapText="1"/>
    </xf>
    <xf numFmtId="49" fontId="2" fillId="0" borderId="27" xfId="0" applyNumberFormat="1" applyFont="1" applyFill="1" applyBorder="1" applyAlignment="1">
      <alignment vertical="center"/>
    </xf>
    <xf numFmtId="49" fontId="2" fillId="0" borderId="28" xfId="0" applyNumberFormat="1" applyFont="1" applyFill="1" applyBorder="1" applyAlignment="1">
      <alignment vertical="center"/>
    </xf>
    <xf numFmtId="0" fontId="2" fillId="33" borderId="98" xfId="0" applyFont="1" applyFill="1" applyBorder="1" applyAlignment="1">
      <alignment horizontal="left" vertical="center"/>
    </xf>
    <xf numFmtId="0" fontId="2" fillId="33" borderId="51" xfId="0" applyFont="1" applyFill="1" applyBorder="1" applyAlignment="1">
      <alignment horizontal="left" vertical="center"/>
    </xf>
    <xf numFmtId="0" fontId="0" fillId="0" borderId="10" xfId="0" applyFont="1" applyFill="1" applyBorder="1" applyAlignment="1">
      <alignment horizontal="left" vertical="center"/>
    </xf>
    <xf numFmtId="0" fontId="2" fillId="0" borderId="18" xfId="0" applyFont="1" applyFill="1" applyBorder="1" applyAlignment="1">
      <alignment horizontal="left" vertical="top"/>
    </xf>
    <xf numFmtId="0" fontId="2" fillId="0" borderId="19" xfId="0" applyFont="1" applyFill="1" applyBorder="1" applyAlignment="1">
      <alignment horizontal="left" vertical="top"/>
    </xf>
    <xf numFmtId="0" fontId="2" fillId="33" borderId="33" xfId="0" applyFont="1" applyFill="1" applyBorder="1" applyAlignment="1">
      <alignment horizontal="left" vertical="center" wrapText="1"/>
    </xf>
    <xf numFmtId="0" fontId="2" fillId="33" borderId="30" xfId="0" applyFont="1" applyFill="1" applyBorder="1" applyAlignment="1">
      <alignment horizontal="left" vertical="center" wrapText="1"/>
    </xf>
    <xf numFmtId="49" fontId="2" fillId="0" borderId="10" xfId="0" applyNumberFormat="1" applyFont="1" applyFill="1" applyBorder="1" applyAlignment="1">
      <alignment vertical="center"/>
    </xf>
    <xf numFmtId="49" fontId="2" fillId="0" borderId="14" xfId="0" applyNumberFormat="1" applyFont="1" applyFill="1" applyBorder="1" applyAlignment="1">
      <alignment vertical="center"/>
    </xf>
    <xf numFmtId="0" fontId="0" fillId="0" borderId="18" xfId="0" applyFont="1" applyFill="1" applyBorder="1" applyAlignment="1">
      <alignment horizontal="left" vertical="center"/>
    </xf>
    <xf numFmtId="0" fontId="2" fillId="28" borderId="37" xfId="0" applyFont="1" applyFill="1" applyBorder="1" applyAlignment="1">
      <alignment horizontal="center" vertical="center"/>
    </xf>
    <xf numFmtId="0" fontId="2" fillId="28" borderId="86" xfId="0" applyFont="1" applyFill="1" applyBorder="1" applyAlignment="1">
      <alignment horizontal="center" vertical="center"/>
    </xf>
    <xf numFmtId="0" fontId="2" fillId="28" borderId="104" xfId="0" applyFont="1" applyFill="1" applyBorder="1" applyAlignment="1">
      <alignment horizontal="center" vertical="center"/>
    </xf>
    <xf numFmtId="0" fontId="2" fillId="28" borderId="48" xfId="0" applyFont="1" applyFill="1" applyBorder="1" applyAlignment="1">
      <alignment horizontal="center" vertical="center"/>
    </xf>
    <xf numFmtId="0" fontId="4" fillId="0" borderId="11" xfId="0" applyFont="1" applyBorder="1" applyAlignment="1">
      <alignment vertical="center"/>
    </xf>
    <xf numFmtId="0" fontId="0" fillId="0" borderId="11" xfId="0" applyFont="1" applyBorder="1" applyAlignment="1">
      <alignment vertical="center"/>
    </xf>
    <xf numFmtId="0" fontId="2" fillId="28" borderId="43" xfId="0" applyFont="1" applyFill="1" applyBorder="1" applyAlignment="1">
      <alignment horizontal="left" vertical="center"/>
    </xf>
    <xf numFmtId="0" fontId="2" fillId="28" borderId="37" xfId="0" applyFont="1" applyFill="1" applyBorder="1" applyAlignment="1">
      <alignment vertical="center"/>
    </xf>
    <xf numFmtId="0" fontId="2" fillId="28" borderId="86" xfId="0" applyFont="1" applyFill="1" applyBorder="1" applyAlignment="1">
      <alignment vertical="center"/>
    </xf>
    <xf numFmtId="0" fontId="2" fillId="33" borderId="62" xfId="0" applyFont="1" applyFill="1" applyBorder="1" applyAlignment="1">
      <alignment horizontal="center" vertical="center"/>
    </xf>
    <xf numFmtId="0" fontId="2" fillId="33" borderId="106" xfId="0" applyFont="1" applyFill="1" applyBorder="1" applyAlignment="1">
      <alignment horizontal="center" vertical="center"/>
    </xf>
    <xf numFmtId="0" fontId="2" fillId="0" borderId="62" xfId="0" applyFont="1" applyFill="1" applyBorder="1" applyAlignment="1">
      <alignment horizontal="left" vertical="center"/>
    </xf>
    <xf numFmtId="0" fontId="0" fillId="0" borderId="107" xfId="0" applyFont="1" applyFill="1" applyBorder="1" applyAlignment="1">
      <alignment horizontal="left" vertical="center"/>
    </xf>
    <xf numFmtId="0" fontId="7" fillId="0" borderId="42" xfId="0" applyFont="1" applyBorder="1" applyAlignment="1">
      <alignment horizontal="left" vertical="center" wrapText="1"/>
    </xf>
    <xf numFmtId="0" fontId="7" fillId="0" borderId="42" xfId="0" applyFont="1" applyBorder="1" applyAlignment="1">
      <alignment horizontal="left" vertical="center"/>
    </xf>
    <xf numFmtId="0" fontId="7" fillId="0" borderId="0" xfId="0" applyFont="1" applyAlignment="1">
      <alignment vertical="top"/>
    </xf>
    <xf numFmtId="0" fontId="2" fillId="0" borderId="60" xfId="0" applyFont="1" applyFill="1" applyBorder="1" applyAlignment="1">
      <alignment horizontal="left" vertical="center"/>
    </xf>
    <xf numFmtId="0" fontId="0" fillId="0" borderId="108" xfId="0" applyFont="1" applyFill="1" applyBorder="1" applyAlignment="1">
      <alignment horizontal="left" vertical="center"/>
    </xf>
    <xf numFmtId="0" fontId="2" fillId="0" borderId="107" xfId="0" applyFont="1" applyFill="1" applyBorder="1" applyAlignment="1">
      <alignment horizontal="left" vertical="center"/>
    </xf>
    <xf numFmtId="0" fontId="2" fillId="28" borderId="37" xfId="0" applyFont="1" applyFill="1" applyBorder="1" applyAlignment="1">
      <alignment vertical="center" textRotation="255"/>
    </xf>
    <xf numFmtId="0" fontId="2" fillId="28" borderId="86" xfId="0" applyFont="1" applyFill="1" applyBorder="1" applyAlignment="1">
      <alignment vertical="center" textRotation="255"/>
    </xf>
    <xf numFmtId="0" fontId="2" fillId="33" borderId="109" xfId="0" applyFont="1" applyFill="1" applyBorder="1" applyAlignment="1">
      <alignment horizontal="center" vertical="center"/>
    </xf>
    <xf numFmtId="0" fontId="2" fillId="33" borderId="110" xfId="0" applyFont="1" applyFill="1" applyBorder="1" applyAlignment="1">
      <alignment horizontal="center" vertical="center"/>
    </xf>
    <xf numFmtId="0" fontId="2" fillId="0" borderId="58" xfId="0" applyFont="1" applyFill="1" applyBorder="1" applyAlignment="1">
      <alignment horizontal="left" vertical="center"/>
    </xf>
    <xf numFmtId="0" fontId="0" fillId="0" borderId="111" xfId="0" applyFont="1" applyFill="1" applyBorder="1" applyAlignment="1">
      <alignment horizontal="left" vertical="center"/>
    </xf>
    <xf numFmtId="0" fontId="2" fillId="33" borderId="60" xfId="0" applyFont="1" applyFill="1" applyBorder="1" applyAlignment="1">
      <alignment horizontal="center" vertical="center"/>
    </xf>
    <xf numFmtId="0" fontId="2" fillId="33" borderId="112" xfId="0" applyFont="1" applyFill="1" applyBorder="1" applyAlignment="1">
      <alignment horizontal="center" vertical="center"/>
    </xf>
    <xf numFmtId="0" fontId="2" fillId="0" borderId="60" xfId="0" applyFont="1" applyFill="1" applyBorder="1" applyAlignment="1">
      <alignment horizontal="left" vertical="center" wrapText="1"/>
    </xf>
    <xf numFmtId="0" fontId="2" fillId="0" borderId="62" xfId="0" applyFont="1" applyFill="1" applyBorder="1" applyAlignment="1">
      <alignment horizontal="left" vertical="center" wrapText="1"/>
    </xf>
    <xf numFmtId="0" fontId="2" fillId="0" borderId="58" xfId="0" applyFont="1" applyFill="1" applyBorder="1" applyAlignment="1">
      <alignment horizontal="left" vertical="center" wrapText="1"/>
    </xf>
    <xf numFmtId="0" fontId="13" fillId="0" borderId="11" xfId="0" applyFont="1" applyBorder="1" applyAlignment="1">
      <alignment horizontal="left" vertical="center"/>
    </xf>
    <xf numFmtId="0" fontId="4" fillId="0" borderId="63" xfId="0" applyFont="1" applyBorder="1" applyAlignment="1">
      <alignment horizontal="left" vertical="center"/>
    </xf>
    <xf numFmtId="0" fontId="0" fillId="0" borderId="42" xfId="0" applyFont="1" applyBorder="1" applyAlignment="1">
      <alignment vertical="center"/>
    </xf>
    <xf numFmtId="0" fontId="0" fillId="0" borderId="52" xfId="0" applyFont="1" applyBorder="1" applyAlignment="1">
      <alignment vertical="center"/>
    </xf>
    <xf numFmtId="0" fontId="0" fillId="0" borderId="11" xfId="0" applyFont="1" applyBorder="1" applyAlignment="1">
      <alignment vertical="center"/>
    </xf>
    <xf numFmtId="0" fontId="2" fillId="28" borderId="41" xfId="0" applyFont="1" applyFill="1" applyBorder="1" applyAlignment="1">
      <alignment horizontal="center" vertical="center" wrapText="1"/>
    </xf>
    <xf numFmtId="0" fontId="0" fillId="28" borderId="43" xfId="0" applyFont="1" applyFill="1" applyBorder="1" applyAlignment="1">
      <alignment horizontal="center" vertical="center"/>
    </xf>
    <xf numFmtId="0" fontId="0" fillId="28" borderId="55" xfId="0" applyFont="1" applyFill="1" applyBorder="1" applyAlignment="1">
      <alignment horizontal="center" vertical="center"/>
    </xf>
    <xf numFmtId="0" fontId="0" fillId="28" borderId="40" xfId="0" applyFont="1" applyFill="1" applyBorder="1" applyAlignment="1">
      <alignment horizontal="center" vertical="center"/>
    </xf>
    <xf numFmtId="49" fontId="9" fillId="0" borderId="0" xfId="0" applyNumberFormat="1" applyFont="1" applyFill="1" applyBorder="1" applyAlignment="1">
      <alignment horizontal="left" vertical="center"/>
    </xf>
    <xf numFmtId="49" fontId="2" fillId="0" borderId="0" xfId="0" applyNumberFormat="1" applyFont="1" applyFill="1" applyAlignment="1">
      <alignment horizontal="left" vertical="center"/>
    </xf>
    <xf numFmtId="0" fontId="6" fillId="34" borderId="33" xfId="0" applyNumberFormat="1" applyFont="1" applyFill="1" applyBorder="1" applyAlignment="1">
      <alignment horizontal="left" vertical="center"/>
    </xf>
    <xf numFmtId="0" fontId="6" fillId="34" borderId="28" xfId="0" applyNumberFormat="1" applyFont="1" applyFill="1" applyBorder="1" applyAlignment="1">
      <alignment horizontal="left" vertical="center"/>
    </xf>
    <xf numFmtId="49" fontId="6" fillId="34" borderId="81" xfId="0" applyNumberFormat="1" applyFont="1" applyFill="1" applyBorder="1" applyAlignment="1">
      <alignment vertical="center" wrapText="1"/>
    </xf>
    <xf numFmtId="0" fontId="8" fillId="0" borderId="18" xfId="0" applyFont="1" applyBorder="1" applyAlignment="1">
      <alignment vertical="center" wrapText="1"/>
    </xf>
    <xf numFmtId="0" fontId="8" fillId="0" borderId="29" xfId="0" applyFont="1" applyBorder="1" applyAlignment="1">
      <alignment vertical="center" wrapText="1"/>
    </xf>
    <xf numFmtId="3" fontId="6" fillId="34" borderId="15" xfId="0" applyNumberFormat="1" applyFont="1" applyFill="1" applyBorder="1" applyAlignment="1">
      <alignment horizontal="left" vertical="center" shrinkToFit="1"/>
    </xf>
    <xf numFmtId="0" fontId="0" fillId="0" borderId="19" xfId="0" applyNumberFormat="1" applyFont="1" applyBorder="1" applyAlignment="1">
      <alignment horizontal="left" vertical="center" shrinkToFit="1"/>
    </xf>
    <xf numFmtId="49" fontId="2" fillId="34" borderId="35" xfId="0" applyNumberFormat="1" applyFont="1" applyFill="1" applyBorder="1" applyAlignment="1">
      <alignment horizontal="left" vertical="center"/>
    </xf>
    <xf numFmtId="49" fontId="2" fillId="34" borderId="34" xfId="0" applyNumberFormat="1" applyFont="1" applyFill="1" applyBorder="1" applyAlignment="1">
      <alignment horizontal="left" vertical="center"/>
    </xf>
    <xf numFmtId="3" fontId="6" fillId="34" borderId="44" xfId="0" applyNumberFormat="1" applyFont="1" applyFill="1" applyBorder="1" applyAlignment="1">
      <alignment horizontal="left" vertical="center"/>
    </xf>
    <xf numFmtId="0" fontId="0" fillId="0" borderId="36" xfId="0" applyNumberFormat="1" applyFont="1" applyBorder="1" applyAlignment="1">
      <alignment horizontal="left" vertical="center"/>
    </xf>
    <xf numFmtId="3" fontId="6" fillId="34" borderId="15" xfId="0" applyNumberFormat="1" applyFont="1" applyFill="1" applyBorder="1" applyAlignment="1">
      <alignment horizontal="left" vertical="center"/>
    </xf>
    <xf numFmtId="0" fontId="0" fillId="0" borderId="19" xfId="0" applyNumberFormat="1" applyFont="1" applyBorder="1" applyAlignment="1">
      <alignment horizontal="left" vertical="center"/>
    </xf>
    <xf numFmtId="49" fontId="2" fillId="34" borderId="81" xfId="0" applyNumberFormat="1" applyFont="1" applyFill="1" applyBorder="1" applyAlignment="1">
      <alignment vertical="center" shrinkToFit="1"/>
    </xf>
    <xf numFmtId="0" fontId="0" fillId="0" borderId="18" xfId="0" applyFont="1" applyBorder="1" applyAlignment="1">
      <alignment vertical="center" shrinkToFit="1"/>
    </xf>
    <xf numFmtId="0" fontId="0" fillId="0" borderId="29" xfId="0" applyFont="1" applyBorder="1" applyAlignment="1">
      <alignment vertical="center" shrinkToFit="1"/>
    </xf>
    <xf numFmtId="0" fontId="6" fillId="34" borderId="20" xfId="0" applyNumberFormat="1" applyFont="1" applyFill="1" applyBorder="1" applyAlignment="1">
      <alignment horizontal="left" vertical="center"/>
    </xf>
    <xf numFmtId="0" fontId="6" fillId="34" borderId="19" xfId="0" applyNumberFormat="1" applyFont="1" applyFill="1" applyBorder="1" applyAlignment="1">
      <alignment horizontal="left" vertical="center"/>
    </xf>
    <xf numFmtId="187" fontId="6" fillId="34" borderId="15" xfId="0" applyNumberFormat="1" applyFont="1" applyFill="1" applyBorder="1" applyAlignment="1">
      <alignment horizontal="center" vertical="center" shrinkToFit="1"/>
    </xf>
    <xf numFmtId="187" fontId="6" fillId="34" borderId="18" xfId="0" applyNumberFormat="1" applyFont="1" applyFill="1" applyBorder="1" applyAlignment="1">
      <alignment horizontal="center" vertical="center" shrinkToFit="1"/>
    </xf>
    <xf numFmtId="187" fontId="6" fillId="34" borderId="29" xfId="0" applyNumberFormat="1" applyFont="1" applyFill="1" applyBorder="1" applyAlignment="1">
      <alignment horizontal="center" vertical="center" shrinkToFit="1"/>
    </xf>
    <xf numFmtId="0" fontId="6" fillId="34" borderId="15" xfId="0" applyNumberFormat="1" applyFont="1" applyFill="1" applyBorder="1" applyAlignment="1">
      <alignment horizontal="left" vertical="center"/>
    </xf>
    <xf numFmtId="49" fontId="2" fillId="34" borderId="81" xfId="0" applyNumberFormat="1" applyFont="1" applyFill="1" applyBorder="1" applyAlignment="1">
      <alignment horizontal="left" vertical="center"/>
    </xf>
    <xf numFmtId="49" fontId="2" fillId="34" borderId="18" xfId="0" applyNumberFormat="1" applyFont="1" applyFill="1" applyBorder="1" applyAlignment="1">
      <alignment horizontal="left" vertical="center"/>
    </xf>
    <xf numFmtId="49" fontId="2" fillId="34" borderId="29" xfId="0" applyNumberFormat="1" applyFont="1" applyFill="1" applyBorder="1" applyAlignment="1">
      <alignment horizontal="left" vertical="center"/>
    </xf>
    <xf numFmtId="0" fontId="0" fillId="0" borderId="18" xfId="0" applyFont="1" applyBorder="1" applyAlignment="1">
      <alignment horizontal="left" vertical="center"/>
    </xf>
    <xf numFmtId="0" fontId="0" fillId="0" borderId="29" xfId="0" applyFont="1" applyBorder="1" applyAlignment="1">
      <alignment horizontal="left" vertical="center"/>
    </xf>
    <xf numFmtId="3" fontId="2" fillId="34" borderId="15" xfId="0" applyNumberFormat="1" applyFont="1" applyFill="1" applyBorder="1" applyAlignment="1">
      <alignment vertical="center"/>
    </xf>
    <xf numFmtId="0" fontId="0" fillId="0" borderId="18" xfId="0" applyFont="1" applyBorder="1" applyAlignment="1">
      <alignment vertical="center"/>
    </xf>
    <xf numFmtId="0" fontId="0" fillId="0" borderId="29" xfId="0" applyFont="1" applyBorder="1" applyAlignment="1">
      <alignment vertical="center"/>
    </xf>
    <xf numFmtId="0" fontId="6" fillId="34" borderId="31" xfId="0" applyNumberFormat="1" applyFont="1" applyFill="1" applyBorder="1" applyAlignment="1">
      <alignment horizontal="left" vertical="center"/>
    </xf>
    <xf numFmtId="0" fontId="2" fillId="34" borderId="23" xfId="0" applyFont="1" applyFill="1" applyBorder="1" applyAlignment="1">
      <alignment horizontal="left" vertical="center" shrinkToFit="1"/>
    </xf>
    <xf numFmtId="0" fontId="2" fillId="34" borderId="20" xfId="0" applyFont="1" applyFill="1" applyBorder="1" applyAlignment="1">
      <alignment horizontal="left" vertical="center" shrinkToFit="1"/>
    </xf>
    <xf numFmtId="0" fontId="6" fillId="34" borderId="87" xfId="0" applyNumberFormat="1" applyFont="1" applyFill="1" applyBorder="1" applyAlignment="1">
      <alignment horizontal="left" vertical="center"/>
    </xf>
    <xf numFmtId="49" fontId="2" fillId="34" borderId="23" xfId="0" applyNumberFormat="1" applyFont="1" applyFill="1" applyBorder="1" applyAlignment="1">
      <alignment horizontal="left" vertical="center"/>
    </xf>
    <xf numFmtId="49" fontId="2" fillId="34" borderId="20" xfId="0" applyNumberFormat="1" applyFont="1" applyFill="1" applyBorder="1" applyAlignment="1">
      <alignment horizontal="left" vertical="center"/>
    </xf>
    <xf numFmtId="49" fontId="2" fillId="34" borderId="33" xfId="0" applyNumberFormat="1" applyFont="1" applyFill="1" applyBorder="1" applyAlignment="1">
      <alignment horizontal="center" vertical="center"/>
    </xf>
    <xf numFmtId="49" fontId="2" fillId="34" borderId="51" xfId="0" applyNumberFormat="1" applyFont="1" applyFill="1" applyBorder="1" applyAlignment="1">
      <alignment horizontal="center" vertical="center"/>
    </xf>
    <xf numFmtId="49" fontId="2" fillId="34" borderId="30" xfId="0" applyNumberFormat="1" applyFont="1" applyFill="1" applyBorder="1" applyAlignment="1">
      <alignment horizontal="center" vertical="center"/>
    </xf>
    <xf numFmtId="3" fontId="10" fillId="34" borderId="15" xfId="0" applyNumberFormat="1" applyFont="1" applyFill="1" applyBorder="1" applyAlignment="1">
      <alignment horizontal="left" vertical="center" wrapText="1" shrinkToFit="1"/>
    </xf>
    <xf numFmtId="0" fontId="15" fillId="0" borderId="19" xfId="0" applyNumberFormat="1" applyFont="1" applyBorder="1" applyAlignment="1">
      <alignment horizontal="left" vertical="center" wrapText="1" shrinkToFit="1"/>
    </xf>
    <xf numFmtId="3" fontId="5" fillId="34" borderId="15" xfId="0" applyNumberFormat="1" applyFont="1" applyFill="1" applyBorder="1" applyAlignment="1">
      <alignment horizontal="left" vertical="center" wrapText="1" shrinkToFit="1"/>
    </xf>
    <xf numFmtId="0" fontId="7" fillId="0" borderId="19" xfId="0" applyNumberFormat="1" applyFont="1" applyBorder="1" applyAlignment="1">
      <alignment horizontal="left" vertical="center" wrapText="1" shrinkToFit="1"/>
    </xf>
    <xf numFmtId="0" fontId="8" fillId="0" borderId="19" xfId="0" applyNumberFormat="1" applyFont="1" applyBorder="1" applyAlignment="1">
      <alignment horizontal="left" vertical="center" shrinkToFit="1"/>
    </xf>
    <xf numFmtId="0" fontId="6" fillId="34" borderId="31" xfId="0" applyFont="1" applyFill="1" applyBorder="1" applyAlignment="1">
      <alignment horizontal="left" vertical="center"/>
    </xf>
    <xf numFmtId="49" fontId="2" fillId="34" borderId="23" xfId="0" applyNumberFormat="1" applyFont="1" applyFill="1" applyBorder="1" applyAlignment="1">
      <alignment horizontal="center" vertical="center"/>
    </xf>
    <xf numFmtId="49" fontId="2" fillId="34" borderId="20" xfId="0" applyNumberFormat="1" applyFont="1" applyFill="1" applyBorder="1" applyAlignment="1">
      <alignment horizontal="center" vertical="center"/>
    </xf>
    <xf numFmtId="187" fontId="6" fillId="34" borderId="15" xfId="0" applyNumberFormat="1" applyFont="1" applyFill="1" applyBorder="1" applyAlignment="1">
      <alignment horizontal="center" vertical="center"/>
    </xf>
    <xf numFmtId="187" fontId="6" fillId="34" borderId="19" xfId="0" applyNumberFormat="1" applyFont="1" applyFill="1" applyBorder="1" applyAlignment="1">
      <alignment horizontal="center" vertical="center"/>
    </xf>
    <xf numFmtId="49" fontId="2" fillId="34" borderId="71" xfId="0" applyNumberFormat="1" applyFont="1" applyFill="1" applyBorder="1" applyAlignment="1">
      <alignment horizontal="center" vertical="center"/>
    </xf>
    <xf numFmtId="49" fontId="2" fillId="34" borderId="21" xfId="0" applyNumberFormat="1" applyFont="1" applyFill="1" applyBorder="1" applyAlignment="1">
      <alignment horizontal="center" vertical="center"/>
    </xf>
    <xf numFmtId="49" fontId="2" fillId="34" borderId="70" xfId="0" applyNumberFormat="1" applyFont="1" applyFill="1" applyBorder="1" applyAlignment="1">
      <alignment horizontal="center" vertical="center"/>
    </xf>
    <xf numFmtId="49" fontId="2" fillId="34" borderId="22" xfId="0" applyNumberFormat="1" applyFont="1" applyFill="1" applyBorder="1" applyAlignment="1">
      <alignment horizontal="center" vertical="center"/>
    </xf>
    <xf numFmtId="202" fontId="2" fillId="34" borderId="22" xfId="0" applyNumberFormat="1" applyFont="1" applyFill="1" applyBorder="1" applyAlignment="1">
      <alignment horizontal="center" vertical="center"/>
    </xf>
    <xf numFmtId="202" fontId="6" fillId="34" borderId="22" xfId="0" applyNumberFormat="1" applyFont="1" applyFill="1" applyBorder="1" applyAlignment="1">
      <alignment horizontal="center" vertical="center"/>
    </xf>
    <xf numFmtId="0" fontId="2" fillId="34" borderId="25" xfId="0" applyFont="1" applyFill="1" applyBorder="1" applyAlignment="1">
      <alignment horizontal="left" vertical="center"/>
    </xf>
    <xf numFmtId="49" fontId="4" fillId="34" borderId="0" xfId="0" applyNumberFormat="1" applyFont="1" applyFill="1" applyBorder="1" applyAlignment="1">
      <alignment horizontal="left" vertical="center" wrapText="1"/>
    </xf>
    <xf numFmtId="0" fontId="0" fillId="0" borderId="0" xfId="0" applyFont="1" applyAlignment="1">
      <alignment horizontal="left" vertical="center"/>
    </xf>
    <xf numFmtId="0" fontId="0" fillId="0" borderId="0" xfId="0" applyFont="1" applyAlignment="1">
      <alignment vertical="center" wrapText="1"/>
    </xf>
    <xf numFmtId="0" fontId="0" fillId="0" borderId="11" xfId="0" applyFont="1" applyBorder="1" applyAlignment="1">
      <alignment vertical="center" wrapText="1"/>
    </xf>
    <xf numFmtId="187" fontId="2" fillId="34" borderId="25" xfId="0" applyNumberFormat="1" applyFont="1" applyFill="1" applyBorder="1" applyAlignment="1">
      <alignment horizontal="center" vertical="center"/>
    </xf>
    <xf numFmtId="187" fontId="2" fillId="34" borderId="13" xfId="0" applyNumberFormat="1" applyFont="1" applyFill="1" applyBorder="1" applyAlignment="1">
      <alignment horizontal="center" vertical="center"/>
    </xf>
    <xf numFmtId="0" fontId="6" fillId="0" borderId="113" xfId="0" applyFont="1" applyBorder="1" applyAlignment="1">
      <alignment horizontal="center" vertical="center"/>
    </xf>
    <xf numFmtId="0" fontId="6" fillId="0" borderId="114" xfId="0" applyFont="1" applyBorder="1" applyAlignment="1">
      <alignment horizontal="center" vertical="center"/>
    </xf>
    <xf numFmtId="0" fontId="6" fillId="0" borderId="115" xfId="0" applyFont="1" applyBorder="1" applyAlignment="1">
      <alignment horizontal="center" vertical="center"/>
    </xf>
    <xf numFmtId="0" fontId="0" fillId="0" borderId="116" xfId="0" applyFont="1" applyBorder="1" applyAlignment="1">
      <alignment vertical="center" wrapText="1"/>
    </xf>
    <xf numFmtId="0" fontId="6" fillId="0" borderId="115" xfId="0" applyFont="1" applyBorder="1" applyAlignment="1">
      <alignment horizontal="center" vertical="center" wrapText="1"/>
    </xf>
    <xf numFmtId="0" fontId="6" fillId="0" borderId="66" xfId="0" applyFont="1" applyBorder="1" applyAlignment="1">
      <alignment horizontal="center" vertical="center" wrapText="1"/>
    </xf>
    <xf numFmtId="207" fontId="6" fillId="0" borderId="15" xfId="0" applyNumberFormat="1" applyFont="1" applyBorder="1" applyAlignment="1">
      <alignment horizontal="center" vertical="center" shrinkToFit="1"/>
    </xf>
    <xf numFmtId="207" fontId="0" fillId="0" borderId="29" xfId="0" applyNumberFormat="1" applyFont="1" applyBorder="1" applyAlignment="1">
      <alignment horizontal="center" vertical="center" shrinkToFit="1"/>
    </xf>
    <xf numFmtId="206" fontId="6" fillId="0" borderId="39" xfId="0" applyNumberFormat="1" applyFont="1" applyBorder="1" applyAlignment="1">
      <alignment horizontal="center" vertical="center" shrinkToFit="1"/>
    </xf>
    <xf numFmtId="206" fontId="6" fillId="0" borderId="26" xfId="0" applyNumberFormat="1" applyFont="1" applyBorder="1" applyAlignment="1">
      <alignment horizontal="center" vertical="center" shrinkToFit="1"/>
    </xf>
    <xf numFmtId="0" fontId="8" fillId="0" borderId="116" xfId="0" applyFont="1" applyBorder="1" applyAlignment="1">
      <alignment vertical="center" wrapText="1"/>
    </xf>
    <xf numFmtId="0" fontId="0" fillId="0" borderId="0" xfId="0" applyFont="1" applyAlignment="1">
      <alignment vertical="center"/>
    </xf>
    <xf numFmtId="0" fontId="6" fillId="0" borderId="117" xfId="0" applyFont="1" applyBorder="1" applyAlignment="1">
      <alignment horizontal="center" vertical="center"/>
    </xf>
    <xf numFmtId="0" fontId="6" fillId="0" borderId="69" xfId="0" applyFont="1" applyBorder="1" applyAlignment="1">
      <alignment horizontal="center" vertical="center"/>
    </xf>
    <xf numFmtId="0" fontId="6" fillId="0" borderId="20" xfId="0" applyFont="1" applyBorder="1" applyAlignment="1">
      <alignment horizontal="center" vertical="center"/>
    </xf>
    <xf numFmtId="0" fontId="6" fillId="0" borderId="113" xfId="0" applyFont="1" applyBorder="1" applyAlignment="1">
      <alignment horizontal="center" vertical="center" wrapText="1"/>
    </xf>
    <xf numFmtId="0" fontId="6" fillId="0" borderId="20" xfId="0" applyFont="1" applyBorder="1" applyAlignment="1">
      <alignment horizontal="center" vertical="center" wrapText="1"/>
    </xf>
    <xf numFmtId="205" fontId="6" fillId="0" borderId="15" xfId="0" applyNumberFormat="1" applyFont="1" applyBorder="1" applyAlignment="1">
      <alignment horizontal="center" vertical="center" shrinkToFit="1"/>
    </xf>
    <xf numFmtId="205" fontId="0" fillId="0" borderId="29" xfId="0" applyNumberFormat="1" applyFont="1" applyBorder="1" applyAlignment="1">
      <alignment horizontal="center" vertical="center" shrinkToFit="1"/>
    </xf>
    <xf numFmtId="206" fontId="6" fillId="0" borderId="15" xfId="0" applyNumberFormat="1" applyFont="1" applyBorder="1" applyAlignment="1">
      <alignment horizontal="center" vertical="center" shrinkToFit="1"/>
    </xf>
    <xf numFmtId="206" fontId="6" fillId="0" borderId="29" xfId="0" applyNumberFormat="1" applyFont="1" applyBorder="1" applyAlignment="1">
      <alignment horizontal="center" vertical="center" shrinkToFit="1"/>
    </xf>
    <xf numFmtId="208" fontId="6" fillId="0" borderId="15" xfId="0" applyNumberFormat="1" applyFont="1" applyBorder="1" applyAlignment="1">
      <alignment horizontal="center" vertical="center" shrinkToFit="1"/>
    </xf>
    <xf numFmtId="208" fontId="0" fillId="0" borderId="29" xfId="0" applyNumberFormat="1" applyFont="1" applyBorder="1" applyAlignment="1">
      <alignment horizontal="center" vertical="center" shrinkToFit="1"/>
    </xf>
    <xf numFmtId="205" fontId="6" fillId="0" borderId="18" xfId="0" applyNumberFormat="1" applyFont="1" applyBorder="1" applyAlignment="1">
      <alignment horizontal="center" vertical="center" shrinkToFit="1"/>
    </xf>
    <xf numFmtId="205" fontId="6" fillId="0" borderId="118" xfId="0" applyNumberFormat="1" applyFont="1" applyBorder="1" applyAlignment="1">
      <alignment horizontal="center" vertical="center" shrinkToFit="1"/>
    </xf>
    <xf numFmtId="0" fontId="6" fillId="0" borderId="119" xfId="0" applyFont="1" applyBorder="1" applyAlignment="1">
      <alignment horizontal="center" vertical="center" wrapText="1"/>
    </xf>
    <xf numFmtId="0" fontId="6" fillId="0" borderId="26" xfId="0" applyFont="1" applyBorder="1" applyAlignment="1">
      <alignment horizontal="center" vertical="center" wrapText="1"/>
    </xf>
    <xf numFmtId="213" fontId="6" fillId="0" borderId="15" xfId="42" applyNumberFormat="1" applyFont="1" applyBorder="1" applyAlignment="1">
      <alignment horizontal="center" vertical="center" shrinkToFit="1"/>
    </xf>
    <xf numFmtId="213" fontId="0" fillId="0" borderId="29" xfId="42" applyNumberFormat="1" applyFont="1" applyBorder="1" applyAlignment="1">
      <alignment horizontal="center" vertical="center" shrinkToFit="1"/>
    </xf>
    <xf numFmtId="206" fontId="6" fillId="0" borderId="18" xfId="0" applyNumberFormat="1" applyFont="1" applyBorder="1" applyAlignment="1">
      <alignment horizontal="center" vertical="center" shrinkToFit="1"/>
    </xf>
    <xf numFmtId="206" fontId="6" fillId="0" borderId="118" xfId="0" applyNumberFormat="1" applyFont="1" applyBorder="1" applyAlignment="1">
      <alignment horizontal="center" vertical="center" shrinkToFit="1"/>
    </xf>
    <xf numFmtId="0" fontId="6" fillId="0" borderId="120" xfId="0" applyFont="1" applyBorder="1" applyAlignment="1">
      <alignment horizontal="center" vertical="center" wrapText="1"/>
    </xf>
    <xf numFmtId="0" fontId="6" fillId="0" borderId="29" xfId="0" applyFont="1" applyBorder="1" applyAlignment="1">
      <alignment horizontal="center" vertical="center" wrapText="1"/>
    </xf>
    <xf numFmtId="206" fontId="6" fillId="0" borderId="20" xfId="0" applyNumberFormat="1" applyFont="1" applyBorder="1" applyAlignment="1">
      <alignment horizontal="center" vertical="center" shrinkToFit="1"/>
    </xf>
    <xf numFmtId="0" fontId="6" fillId="0" borderId="120" xfId="0" applyFont="1" applyFill="1" applyBorder="1" applyAlignment="1">
      <alignment horizontal="center" vertical="center" wrapText="1"/>
    </xf>
    <xf numFmtId="0" fontId="6" fillId="0" borderId="29" xfId="0" applyFont="1" applyFill="1" applyBorder="1" applyAlignment="1">
      <alignment horizontal="center" vertical="center" wrapText="1"/>
    </xf>
    <xf numFmtId="206" fontId="6" fillId="0" borderId="15" xfId="0" applyNumberFormat="1" applyFont="1" applyFill="1" applyBorder="1" applyAlignment="1">
      <alignment horizontal="center" vertical="center" shrinkToFit="1"/>
    </xf>
    <xf numFmtId="206" fontId="6" fillId="0" borderId="29" xfId="0" applyNumberFormat="1" applyFont="1" applyFill="1" applyBorder="1" applyAlignment="1">
      <alignment horizontal="center" vertical="center" shrinkToFit="1"/>
    </xf>
    <xf numFmtId="0" fontId="5" fillId="0" borderId="113" xfId="0" applyFont="1" applyBorder="1" applyAlignment="1">
      <alignment horizontal="center" vertical="center" wrapText="1"/>
    </xf>
    <xf numFmtId="0" fontId="5" fillId="0" borderId="20" xfId="0" applyFont="1" applyBorder="1" applyAlignment="1">
      <alignment horizontal="center" vertical="center" wrapText="1"/>
    </xf>
    <xf numFmtId="206" fontId="6" fillId="0" borderId="30" xfId="0" applyNumberFormat="1" applyFont="1" applyBorder="1" applyAlignment="1">
      <alignment horizontal="center" vertical="center" shrinkToFit="1"/>
    </xf>
    <xf numFmtId="205" fontId="6" fillId="0" borderId="29" xfId="0" applyNumberFormat="1" applyFont="1" applyBorder="1" applyAlignment="1">
      <alignment horizontal="center" vertical="center" shrinkToFit="1"/>
    </xf>
    <xf numFmtId="0" fontId="6" fillId="0" borderId="117"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121" xfId="0" applyFont="1" applyBorder="1" applyAlignment="1">
      <alignment horizontal="center" vertical="center" wrapText="1"/>
    </xf>
    <xf numFmtId="0" fontId="0" fillId="0" borderId="122"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zumi.coo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7"/>
  <sheetViews>
    <sheetView view="pageBreakPreview" zoomScaleSheetLayoutView="100" workbookViewId="0" topLeftCell="A1">
      <selection activeCell="A6" sqref="A6:K6"/>
    </sheetView>
  </sheetViews>
  <sheetFormatPr defaultColWidth="9.00390625" defaultRowHeight="13.5"/>
  <cols>
    <col min="1" max="1" width="9.00390625" style="74" customWidth="1"/>
    <col min="2" max="11" width="9.00390625" style="75" customWidth="1"/>
    <col min="12" max="12" width="66.625" style="75" customWidth="1"/>
    <col min="13" max="16" width="9.00390625" style="75" customWidth="1"/>
    <col min="17" max="17" width="10.25390625" style="75" customWidth="1"/>
    <col min="18" max="16384" width="9.00390625" style="75" customWidth="1"/>
  </cols>
  <sheetData>
    <row r="1" spans="1:11" s="72" customFormat="1" ht="36" customHeight="1">
      <c r="A1" s="454" t="s">
        <v>470</v>
      </c>
      <c r="B1" s="454"/>
      <c r="C1" s="454"/>
      <c r="D1" s="454"/>
      <c r="E1" s="454"/>
      <c r="F1" s="454"/>
      <c r="G1" s="454"/>
      <c r="H1" s="454"/>
      <c r="I1" s="454"/>
      <c r="J1" s="454"/>
      <c r="K1" s="454"/>
    </row>
    <row r="2" spans="1:11" s="72" customFormat="1" ht="21" customHeight="1">
      <c r="A2" s="452" t="s">
        <v>411</v>
      </c>
      <c r="B2" s="452"/>
      <c r="C2" s="452"/>
      <c r="D2" s="452"/>
      <c r="E2" s="452"/>
      <c r="F2" s="452"/>
      <c r="G2" s="452"/>
      <c r="H2" s="452"/>
      <c r="I2" s="452"/>
      <c r="J2" s="452"/>
      <c r="K2" s="452"/>
    </row>
    <row r="3" spans="1:11" s="72" customFormat="1" ht="203.25" customHeight="1">
      <c r="A3" s="452" t="s">
        <v>542</v>
      </c>
      <c r="B3" s="452"/>
      <c r="C3" s="452"/>
      <c r="D3" s="452"/>
      <c r="E3" s="452"/>
      <c r="F3" s="452"/>
      <c r="G3" s="452"/>
      <c r="H3" s="452"/>
      <c r="I3" s="452"/>
      <c r="J3" s="452"/>
      <c r="K3" s="452"/>
    </row>
    <row r="4" spans="1:11" s="72" customFormat="1" ht="21" customHeight="1">
      <c r="A4" s="452" t="s">
        <v>466</v>
      </c>
      <c r="B4" s="452"/>
      <c r="C4" s="452"/>
      <c r="D4" s="452"/>
      <c r="E4" s="452"/>
      <c r="F4" s="452"/>
      <c r="G4" s="452"/>
      <c r="H4" s="452"/>
      <c r="I4" s="452"/>
      <c r="J4" s="452"/>
      <c r="K4" s="452"/>
    </row>
    <row r="5" spans="1:12" s="72" customFormat="1" ht="369.75" customHeight="1">
      <c r="A5" s="452" t="s">
        <v>596</v>
      </c>
      <c r="B5" s="452"/>
      <c r="C5" s="452"/>
      <c r="D5" s="452"/>
      <c r="E5" s="452"/>
      <c r="F5" s="452"/>
      <c r="G5" s="452"/>
      <c r="H5" s="452"/>
      <c r="I5" s="452"/>
      <c r="J5" s="452"/>
      <c r="K5" s="452"/>
      <c r="L5" s="73"/>
    </row>
    <row r="6" spans="1:11" s="73" customFormat="1" ht="21" customHeight="1">
      <c r="A6" s="452" t="s">
        <v>467</v>
      </c>
      <c r="B6" s="452"/>
      <c r="C6" s="452"/>
      <c r="D6" s="452"/>
      <c r="E6" s="452"/>
      <c r="F6" s="452"/>
      <c r="G6" s="452"/>
      <c r="H6" s="452"/>
      <c r="I6" s="452"/>
      <c r="J6" s="452"/>
      <c r="K6" s="452"/>
    </row>
    <row r="7" spans="1:11" s="73" customFormat="1" ht="120" customHeight="1">
      <c r="A7" s="453" t="s">
        <v>549</v>
      </c>
      <c r="B7" s="453"/>
      <c r="C7" s="453"/>
      <c r="D7" s="453"/>
      <c r="E7" s="453"/>
      <c r="F7" s="453"/>
      <c r="G7" s="453"/>
      <c r="H7" s="453"/>
      <c r="I7" s="453"/>
      <c r="J7" s="453"/>
      <c r="K7" s="453"/>
    </row>
    <row r="8" spans="1:11" ht="13.5" customHeight="1">
      <c r="A8" s="451"/>
      <c r="B8" s="451"/>
      <c r="C8" s="451"/>
      <c r="D8" s="451"/>
      <c r="E8" s="451"/>
      <c r="F8" s="451"/>
      <c r="G8" s="451"/>
      <c r="H8" s="451"/>
      <c r="I8" s="451"/>
      <c r="J8" s="451"/>
      <c r="K8" s="451"/>
    </row>
    <row r="9" spans="1:11" ht="21" customHeight="1">
      <c r="A9" s="455" t="s">
        <v>546</v>
      </c>
      <c r="B9" s="451"/>
      <c r="C9" s="451"/>
      <c r="D9" s="451"/>
      <c r="E9" s="451"/>
      <c r="F9" s="451"/>
      <c r="G9" s="451"/>
      <c r="H9" s="451"/>
      <c r="I9" s="451"/>
      <c r="J9" s="451"/>
      <c r="K9" s="451"/>
    </row>
    <row r="10" spans="1:11" ht="21" customHeight="1">
      <c r="A10" s="451" t="s">
        <v>547</v>
      </c>
      <c r="B10" s="451"/>
      <c r="C10" s="451"/>
      <c r="D10" s="451"/>
      <c r="E10" s="451"/>
      <c r="F10" s="451"/>
      <c r="G10" s="451"/>
      <c r="H10" s="451"/>
      <c r="I10" s="451"/>
      <c r="J10" s="451"/>
      <c r="K10" s="451"/>
    </row>
    <row r="13" ht="33.75" customHeight="1">
      <c r="F13" s="76"/>
    </row>
    <row r="14" spans="6:9" ht="33.75" customHeight="1">
      <c r="F14" s="77"/>
      <c r="G14" s="78"/>
      <c r="H14" s="78"/>
      <c r="I14" s="78"/>
    </row>
    <row r="15" spans="6:11" ht="13.5">
      <c r="F15" s="78"/>
      <c r="G15" s="79"/>
      <c r="H15" s="79"/>
      <c r="I15" s="79"/>
      <c r="J15" s="79"/>
      <c r="K15" s="79"/>
    </row>
    <row r="27" ht="115.5" customHeight="1">
      <c r="B27" s="76"/>
    </row>
  </sheetData>
  <sheetProtection/>
  <mergeCells count="10">
    <mergeCell ref="A10:K10"/>
    <mergeCell ref="A2:K2"/>
    <mergeCell ref="A4:K4"/>
    <mergeCell ref="A7:K7"/>
    <mergeCell ref="A1:K1"/>
    <mergeCell ref="A5:K5"/>
    <mergeCell ref="A3:K3"/>
    <mergeCell ref="A6:K6"/>
    <mergeCell ref="A8:K8"/>
    <mergeCell ref="A9:K9"/>
  </mergeCells>
  <printOptions horizontalCentered="1" verticalCentered="1"/>
  <pageMargins left="0.7874015748031497" right="0.2362204724409449" top="0.7874015748031497" bottom="0.7874015748031497" header="0.31496062992125984" footer="0.31496062992125984"/>
  <pageSetup blackAndWhite="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51"/>
  <sheetViews>
    <sheetView showGridLines="0" view="pageBreakPreview" zoomScale="90" zoomScaleNormal="85" zoomScaleSheetLayoutView="90" workbookViewId="0" topLeftCell="A21">
      <selection activeCell="D52" sqref="D52"/>
    </sheetView>
  </sheetViews>
  <sheetFormatPr defaultColWidth="9.00390625" defaultRowHeight="13.5"/>
  <cols>
    <col min="1" max="1" width="1.37890625" style="80" customWidth="1"/>
    <col min="2" max="2" width="43.50390625" style="80" customWidth="1"/>
    <col min="3" max="3" width="5.75390625" style="80" customWidth="1"/>
    <col min="4" max="4" width="18.25390625" style="80" customWidth="1"/>
    <col min="5" max="5" width="29.875" style="80" customWidth="1"/>
    <col min="6" max="6" width="3.375" style="80" customWidth="1"/>
    <col min="7" max="9" width="13.00390625" style="80" customWidth="1"/>
    <col min="10" max="16384" width="9.00390625" style="80" customWidth="1"/>
  </cols>
  <sheetData>
    <row r="1" spans="1:5" ht="21" customHeight="1" thickBot="1">
      <c r="A1" s="1251" t="s">
        <v>315</v>
      </c>
      <c r="B1" s="1252"/>
      <c r="C1" s="1252"/>
      <c r="D1" s="1252"/>
      <c r="E1" s="1252"/>
    </row>
    <row r="2" spans="1:5" ht="21" customHeight="1" thickBot="1">
      <c r="A2" s="1249" t="s">
        <v>291</v>
      </c>
      <c r="B2" s="1250"/>
      <c r="C2" s="1250"/>
      <c r="D2" s="251" t="s">
        <v>35</v>
      </c>
      <c r="E2" s="252" t="s">
        <v>285</v>
      </c>
    </row>
    <row r="3" spans="1:5" ht="21" customHeight="1">
      <c r="A3" s="733" t="s">
        <v>0</v>
      </c>
      <c r="B3" s="734"/>
      <c r="C3" s="734"/>
      <c r="D3" s="734"/>
      <c r="E3" s="1253"/>
    </row>
    <row r="4" spans="1:9" ht="114.75" customHeight="1">
      <c r="A4" s="1254"/>
      <c r="B4" s="434" t="s">
        <v>1</v>
      </c>
      <c r="C4" s="121" t="s">
        <v>671</v>
      </c>
      <c r="D4" s="439" t="s">
        <v>828</v>
      </c>
      <c r="E4" s="440" t="s">
        <v>829</v>
      </c>
      <c r="I4" s="429"/>
    </row>
    <row r="5" spans="1:5" ht="13.5">
      <c r="A5" s="1254"/>
      <c r="B5" s="434" t="s">
        <v>2</v>
      </c>
      <c r="C5" s="121"/>
      <c r="D5" s="441"/>
      <c r="E5" s="407"/>
    </row>
    <row r="6" spans="1:5" ht="53.25" customHeight="1">
      <c r="A6" s="1254"/>
      <c r="B6" s="434" t="s">
        <v>3</v>
      </c>
      <c r="C6" s="121" t="s">
        <v>671</v>
      </c>
      <c r="D6" s="439" t="s">
        <v>897</v>
      </c>
      <c r="E6" s="440" t="s">
        <v>898</v>
      </c>
    </row>
    <row r="7" spans="1:5" ht="13.5">
      <c r="A7" s="1254"/>
      <c r="B7" s="434" t="s">
        <v>4</v>
      </c>
      <c r="C7" s="121"/>
      <c r="D7" s="441"/>
      <c r="E7" s="407"/>
    </row>
    <row r="8" spans="1:5" ht="13.5">
      <c r="A8" s="1254"/>
      <c r="B8" s="434" t="s">
        <v>5</v>
      </c>
      <c r="C8" s="121"/>
      <c r="D8" s="441"/>
      <c r="E8" s="407"/>
    </row>
    <row r="9" spans="1:5" ht="33.75" customHeight="1">
      <c r="A9" s="1254"/>
      <c r="B9" s="434" t="s">
        <v>6</v>
      </c>
      <c r="C9" s="121" t="s">
        <v>671</v>
      </c>
      <c r="D9" s="439" t="s">
        <v>830</v>
      </c>
      <c r="E9" s="442" t="s">
        <v>899</v>
      </c>
    </row>
    <row r="10" spans="1:5" ht="13.5">
      <c r="A10" s="1254"/>
      <c r="B10" s="434" t="s">
        <v>7</v>
      </c>
      <c r="C10" s="121"/>
      <c r="D10" s="441"/>
      <c r="E10" s="407"/>
    </row>
    <row r="11" spans="1:5" ht="13.5">
      <c r="A11" s="1254"/>
      <c r="B11" s="434" t="s">
        <v>8</v>
      </c>
      <c r="C11" s="121"/>
      <c r="D11" s="441"/>
      <c r="E11" s="407"/>
    </row>
    <row r="12" spans="1:5" ht="13.5">
      <c r="A12" s="1254"/>
      <c r="B12" s="434" t="s">
        <v>9</v>
      </c>
      <c r="C12" s="121"/>
      <c r="D12" s="441"/>
      <c r="E12" s="407"/>
    </row>
    <row r="13" spans="1:5" ht="54.75" customHeight="1">
      <c r="A13" s="1254"/>
      <c r="B13" s="434" t="s">
        <v>10</v>
      </c>
      <c r="C13" s="121" t="s">
        <v>671</v>
      </c>
      <c r="D13" s="439" t="s">
        <v>831</v>
      </c>
      <c r="E13" s="440" t="s">
        <v>832</v>
      </c>
    </row>
    <row r="14" spans="1:5" ht="25.5" customHeight="1">
      <c r="A14" s="1254"/>
      <c r="B14" s="434" t="s">
        <v>11</v>
      </c>
      <c r="C14" s="121" t="s">
        <v>671</v>
      </c>
      <c r="D14" s="439" t="s">
        <v>833</v>
      </c>
      <c r="E14" s="442" t="s">
        <v>834</v>
      </c>
    </row>
    <row r="15" spans="1:5" ht="25.5" customHeight="1" thickBot="1">
      <c r="A15" s="1255"/>
      <c r="B15" s="435" t="s">
        <v>12</v>
      </c>
      <c r="C15" s="121" t="s">
        <v>671</v>
      </c>
      <c r="D15" s="443" t="s">
        <v>833</v>
      </c>
      <c r="E15" s="444" t="s">
        <v>834</v>
      </c>
    </row>
    <row r="16" spans="1:5" ht="21" customHeight="1">
      <c r="A16" s="733" t="s">
        <v>13</v>
      </c>
      <c r="B16" s="734"/>
      <c r="C16" s="734"/>
      <c r="D16" s="734"/>
      <c r="E16" s="1253"/>
    </row>
    <row r="17" spans="1:5" ht="49.5" customHeight="1">
      <c r="A17" s="1254"/>
      <c r="B17" s="434" t="s">
        <v>235</v>
      </c>
      <c r="C17" s="121" t="s">
        <v>671</v>
      </c>
      <c r="D17" s="439" t="s">
        <v>835</v>
      </c>
      <c r="E17" s="440" t="s">
        <v>836</v>
      </c>
    </row>
    <row r="18" spans="1:6" ht="13.5">
      <c r="A18" s="1254"/>
      <c r="B18" s="434" t="s">
        <v>14</v>
      </c>
      <c r="C18" s="121"/>
      <c r="D18" s="441"/>
      <c r="E18" s="407"/>
      <c r="F18" s="73"/>
    </row>
    <row r="19" spans="1:6" ht="33.75" customHeight="1">
      <c r="A19" s="1254"/>
      <c r="B19" s="434" t="s">
        <v>479</v>
      </c>
      <c r="C19" s="121" t="s">
        <v>671</v>
      </c>
      <c r="D19" s="439" t="s">
        <v>900</v>
      </c>
      <c r="E19" s="442" t="s">
        <v>837</v>
      </c>
      <c r="F19" s="73"/>
    </row>
    <row r="20" spans="1:6" ht="13.5">
      <c r="A20" s="1254"/>
      <c r="B20" s="434" t="s">
        <v>15</v>
      </c>
      <c r="C20" s="121"/>
      <c r="D20" s="439"/>
      <c r="E20" s="442"/>
      <c r="F20" s="73"/>
    </row>
    <row r="21" spans="1:5" ht="26.25" customHeight="1">
      <c r="A21" s="1254"/>
      <c r="B21" s="434" t="s">
        <v>61</v>
      </c>
      <c r="C21" s="121" t="s">
        <v>671</v>
      </c>
      <c r="D21" s="439" t="s">
        <v>838</v>
      </c>
      <c r="E21" s="440" t="s">
        <v>839</v>
      </c>
    </row>
    <row r="22" spans="1:5" ht="28.5" customHeight="1">
      <c r="A22" s="1254"/>
      <c r="B22" s="434" t="s">
        <v>16</v>
      </c>
      <c r="C22" s="121" t="s">
        <v>671</v>
      </c>
      <c r="D22" s="439" t="s">
        <v>840</v>
      </c>
      <c r="E22" s="442" t="s">
        <v>841</v>
      </c>
    </row>
    <row r="23" spans="1:6" ht="13.5">
      <c r="A23" s="1254"/>
      <c r="B23" s="434" t="s">
        <v>17</v>
      </c>
      <c r="C23" s="121"/>
      <c r="D23" s="445"/>
      <c r="E23" s="407"/>
      <c r="F23" s="73"/>
    </row>
    <row r="24" spans="1:9" ht="13.5">
      <c r="A24" s="1254"/>
      <c r="B24" s="433" t="s">
        <v>66</v>
      </c>
      <c r="C24" s="121"/>
      <c r="D24" s="445"/>
      <c r="E24" s="407"/>
      <c r="F24" s="253"/>
      <c r="G24" s="3"/>
      <c r="H24" s="3"/>
      <c r="I24" s="3"/>
    </row>
    <row r="25" spans="1:11" ht="27.75" customHeight="1" thickBot="1">
      <c r="A25" s="1255"/>
      <c r="B25" s="254" t="s">
        <v>236</v>
      </c>
      <c r="C25" s="255" t="s">
        <v>671</v>
      </c>
      <c r="D25" s="443" t="s">
        <v>901</v>
      </c>
      <c r="E25" s="444" t="s">
        <v>842</v>
      </c>
      <c r="F25" s="3"/>
      <c r="G25" s="3"/>
      <c r="H25" s="3"/>
      <c r="I25" s="3"/>
      <c r="J25" s="3"/>
      <c r="K25" s="3"/>
    </row>
    <row r="26" spans="1:5" ht="114" customHeight="1" thickBot="1">
      <c r="A26" s="1084" t="s">
        <v>64</v>
      </c>
      <c r="B26" s="1086"/>
      <c r="C26" s="256" t="s">
        <v>671</v>
      </c>
      <c r="D26" s="446" t="s">
        <v>843</v>
      </c>
      <c r="E26" s="447" t="s">
        <v>844</v>
      </c>
    </row>
    <row r="27" spans="1:5" ht="21" customHeight="1">
      <c r="A27" s="733" t="s">
        <v>18</v>
      </c>
      <c r="B27" s="734"/>
      <c r="C27" s="734"/>
      <c r="D27" s="734"/>
      <c r="E27" s="1253"/>
    </row>
    <row r="28" spans="1:5" ht="16.5" customHeight="1">
      <c r="A28" s="1254"/>
      <c r="B28" s="434" t="s">
        <v>19</v>
      </c>
      <c r="C28" s="121"/>
      <c r="D28" s="441"/>
      <c r="E28" s="407"/>
    </row>
    <row r="29" spans="1:5" ht="47.25" customHeight="1">
      <c r="A29" s="1254"/>
      <c r="B29" s="434" t="s">
        <v>20</v>
      </c>
      <c r="C29" s="121" t="s">
        <v>671</v>
      </c>
      <c r="D29" s="439" t="s">
        <v>897</v>
      </c>
      <c r="E29" s="440" t="s">
        <v>898</v>
      </c>
    </row>
    <row r="30" spans="1:5" ht="16.5" customHeight="1">
      <c r="A30" s="1254"/>
      <c r="B30" s="434" t="s">
        <v>21</v>
      </c>
      <c r="C30" s="121"/>
      <c r="D30" s="441"/>
      <c r="E30" s="407"/>
    </row>
    <row r="31" spans="1:5" ht="16.5" customHeight="1">
      <c r="A31" s="1254"/>
      <c r="B31" s="434" t="s">
        <v>22</v>
      </c>
      <c r="C31" s="121"/>
      <c r="D31" s="441"/>
      <c r="E31" s="407"/>
    </row>
    <row r="32" spans="1:5" ht="16.5" customHeight="1">
      <c r="A32" s="1254"/>
      <c r="B32" s="434" t="s">
        <v>23</v>
      </c>
      <c r="C32" s="121"/>
      <c r="D32" s="441"/>
      <c r="E32" s="407"/>
    </row>
    <row r="33" spans="1:5" ht="16.5" customHeight="1">
      <c r="A33" s="1254"/>
      <c r="B33" s="434" t="s">
        <v>24</v>
      </c>
      <c r="C33" s="121"/>
      <c r="D33" s="441"/>
      <c r="E33" s="407"/>
    </row>
    <row r="34" spans="1:9" ht="16.5" customHeight="1">
      <c r="A34" s="1254"/>
      <c r="B34" s="434" t="s">
        <v>25</v>
      </c>
      <c r="C34" s="121"/>
      <c r="D34" s="441"/>
      <c r="E34" s="407"/>
      <c r="G34" s="248"/>
      <c r="H34" s="248"/>
      <c r="I34" s="248"/>
    </row>
    <row r="35" spans="1:5" ht="60" customHeight="1">
      <c r="A35" s="1254"/>
      <c r="B35" s="434" t="s">
        <v>399</v>
      </c>
      <c r="C35" s="121" t="s">
        <v>671</v>
      </c>
      <c r="D35" s="439" t="s">
        <v>831</v>
      </c>
      <c r="E35" s="440" t="s">
        <v>832</v>
      </c>
    </row>
    <row r="36" spans="1:5" ht="26.25" customHeight="1">
      <c r="A36" s="1254"/>
      <c r="B36" s="434" t="s">
        <v>26</v>
      </c>
      <c r="C36" s="121" t="s">
        <v>671</v>
      </c>
      <c r="D36" s="439" t="s">
        <v>845</v>
      </c>
      <c r="E36" s="442" t="s">
        <v>834</v>
      </c>
    </row>
    <row r="37" spans="1:5" ht="26.25" customHeight="1" thickBot="1">
      <c r="A37" s="1255"/>
      <c r="B37" s="435" t="s">
        <v>556</v>
      </c>
      <c r="C37" s="121" t="s">
        <v>671</v>
      </c>
      <c r="D37" s="443" t="s">
        <v>845</v>
      </c>
      <c r="E37" s="444" t="s">
        <v>834</v>
      </c>
    </row>
    <row r="38" spans="1:5" ht="21" customHeight="1">
      <c r="A38" s="733" t="s">
        <v>27</v>
      </c>
      <c r="B38" s="734"/>
      <c r="C38" s="734"/>
      <c r="D38" s="734"/>
      <c r="E38" s="1253"/>
    </row>
    <row r="39" spans="1:5" ht="16.5" customHeight="1">
      <c r="A39" s="1254"/>
      <c r="B39" s="434" t="s">
        <v>28</v>
      </c>
      <c r="C39" s="121"/>
      <c r="D39" s="441"/>
      <c r="E39" s="407"/>
    </row>
    <row r="40" spans="1:11" ht="33.75" customHeight="1">
      <c r="A40" s="1254"/>
      <c r="B40" s="434" t="s">
        <v>29</v>
      </c>
      <c r="C40" s="121" t="s">
        <v>671</v>
      </c>
      <c r="D40" s="439" t="s">
        <v>838</v>
      </c>
      <c r="E40" s="440" t="s">
        <v>839</v>
      </c>
      <c r="H40" s="72"/>
      <c r="I40" s="72"/>
      <c r="J40" s="72"/>
      <c r="K40" s="72"/>
    </row>
    <row r="41" spans="1:5" ht="30.75" customHeight="1" thickBot="1">
      <c r="A41" s="1255"/>
      <c r="B41" s="432" t="s">
        <v>30</v>
      </c>
      <c r="C41" s="255" t="s">
        <v>671</v>
      </c>
      <c r="D41" s="448" t="s">
        <v>846</v>
      </c>
      <c r="E41" s="442" t="s">
        <v>841</v>
      </c>
    </row>
    <row r="42" spans="1:5" ht="121.5" customHeight="1" thickBot="1">
      <c r="A42" s="1084" t="s">
        <v>65</v>
      </c>
      <c r="B42" s="1086"/>
      <c r="C42" s="256" t="s">
        <v>671</v>
      </c>
      <c r="D42" s="446" t="s">
        <v>843</v>
      </c>
      <c r="E42" s="447" t="s">
        <v>844</v>
      </c>
    </row>
    <row r="43" spans="1:5" ht="21" customHeight="1">
      <c r="A43" s="733" t="s">
        <v>902</v>
      </c>
      <c r="B43" s="734"/>
      <c r="C43" s="734"/>
      <c r="D43" s="734"/>
      <c r="E43" s="1253"/>
    </row>
    <row r="44" spans="1:5" ht="120.75" customHeight="1">
      <c r="A44" s="1254"/>
      <c r="B44" s="434" t="s">
        <v>903</v>
      </c>
      <c r="C44" s="121" t="s">
        <v>671</v>
      </c>
      <c r="D44" s="439" t="s">
        <v>828</v>
      </c>
      <c r="E44" s="440" t="s">
        <v>829</v>
      </c>
    </row>
    <row r="45" spans="1:5" ht="58.5" customHeight="1">
      <c r="A45" s="1254"/>
      <c r="B45" s="434" t="s">
        <v>904</v>
      </c>
      <c r="C45" s="121" t="s">
        <v>671</v>
      </c>
      <c r="D45" s="439" t="s">
        <v>905</v>
      </c>
      <c r="E45" s="440" t="s">
        <v>906</v>
      </c>
    </row>
    <row r="46" spans="1:5" ht="16.5" customHeight="1" thickBot="1">
      <c r="A46" s="1255"/>
      <c r="B46" s="432" t="s">
        <v>907</v>
      </c>
      <c r="C46" s="255"/>
      <c r="D46" s="441"/>
      <c r="E46" s="407"/>
    </row>
    <row r="47" spans="1:5" ht="16.5" customHeight="1">
      <c r="A47" s="733" t="s">
        <v>31</v>
      </c>
      <c r="B47" s="734"/>
      <c r="C47" s="734"/>
      <c r="D47" s="734"/>
      <c r="E47" s="1253"/>
    </row>
    <row r="48" spans="1:5" ht="13.5">
      <c r="A48" s="1247"/>
      <c r="B48" s="434" t="s">
        <v>32</v>
      </c>
      <c r="C48" s="121"/>
      <c r="D48" s="441"/>
      <c r="E48" s="407"/>
    </row>
    <row r="49" spans="1:5" ht="13.5">
      <c r="A49" s="1247"/>
      <c r="B49" s="434" t="s">
        <v>33</v>
      </c>
      <c r="C49" s="121"/>
      <c r="D49" s="441"/>
      <c r="E49" s="407"/>
    </row>
    <row r="50" spans="1:5" ht="13.5">
      <c r="A50" s="1247"/>
      <c r="B50" s="434" t="s">
        <v>34</v>
      </c>
      <c r="C50" s="121"/>
      <c r="D50" s="441"/>
      <c r="E50" s="407"/>
    </row>
    <row r="51" spans="1:5" ht="14.25" thickBot="1">
      <c r="A51" s="1248"/>
      <c r="B51" s="435" t="s">
        <v>557</v>
      </c>
      <c r="C51" s="257"/>
      <c r="D51" s="449"/>
      <c r="E51" s="450"/>
    </row>
  </sheetData>
  <sheetProtection/>
  <mergeCells count="16">
    <mergeCell ref="A42:B42"/>
    <mergeCell ref="A43:E43"/>
    <mergeCell ref="A28:A37"/>
    <mergeCell ref="A39:A41"/>
    <mergeCell ref="A44:A46"/>
    <mergeCell ref="A47:E47"/>
    <mergeCell ref="A48:A51"/>
    <mergeCell ref="A26:B26"/>
    <mergeCell ref="A2:C2"/>
    <mergeCell ref="A1:E1"/>
    <mergeCell ref="A3:E3"/>
    <mergeCell ref="A16:E16"/>
    <mergeCell ref="A4:A15"/>
    <mergeCell ref="A17:A25"/>
    <mergeCell ref="A27:E27"/>
    <mergeCell ref="A38:E38"/>
  </mergeCells>
  <dataValidations count="1">
    <dataValidation type="list" allowBlank="1" showInputMessage="1" showErrorMessage="1" sqref="C48:C51 C17:C26 C4:C15 C28:C37 C44:C46 C39:C42">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7" r:id="rId1"/>
  <rowBreaks count="1" manualBreakCount="1">
    <brk id="26" max="5" man="1"/>
  </rowBreaks>
</worksheet>
</file>

<file path=xl/worksheets/sheet11.xml><?xml version="1.0" encoding="utf-8"?>
<worksheet xmlns="http://schemas.openxmlformats.org/spreadsheetml/2006/main" xmlns:r="http://schemas.openxmlformats.org/officeDocument/2006/relationships">
  <sheetPr>
    <tabColor indexed="15"/>
  </sheetPr>
  <dimension ref="B1:J66"/>
  <sheetViews>
    <sheetView showGridLines="0" view="pageBreakPreview" zoomScale="90" zoomScaleNormal="85" zoomScaleSheetLayoutView="90" workbookViewId="0" topLeftCell="A1">
      <selection activeCell="B12" sqref="B12:K21"/>
    </sheetView>
  </sheetViews>
  <sheetFormatPr defaultColWidth="9.00390625" defaultRowHeight="13.5"/>
  <cols>
    <col min="1" max="1" width="2.625" style="16" customWidth="1"/>
    <col min="2" max="2" width="5.00390625" style="16" customWidth="1"/>
    <col min="3" max="3" width="47.75390625" style="16" customWidth="1"/>
    <col min="4" max="5" width="6.625" style="16" customWidth="1"/>
    <col min="6" max="6" width="35.75390625" style="16" customWidth="1"/>
    <col min="7" max="8" width="31.625" style="16" customWidth="1"/>
    <col min="9" max="9" width="3.375" style="16" customWidth="1"/>
    <col min="10" max="12" width="13.00390625" style="16" customWidth="1"/>
    <col min="13" max="16384" width="9.00390625" style="16" customWidth="1"/>
  </cols>
  <sheetData>
    <row r="1" spans="2:8" s="71" customFormat="1" ht="21" customHeight="1" thickBot="1">
      <c r="B1" s="1277" t="s">
        <v>512</v>
      </c>
      <c r="C1" s="1277"/>
      <c r="D1" s="1277"/>
      <c r="E1" s="1277"/>
      <c r="F1" s="1277"/>
      <c r="G1" s="1277"/>
      <c r="H1" s="1277"/>
    </row>
    <row r="2" spans="2:8" ht="21" customHeight="1">
      <c r="B2" s="1278"/>
      <c r="C2" s="1279"/>
      <c r="D2" s="826" t="s">
        <v>480</v>
      </c>
      <c r="E2" s="734"/>
      <c r="F2" s="735"/>
      <c r="G2" s="1282" t="s">
        <v>513</v>
      </c>
      <c r="H2" s="1283"/>
    </row>
    <row r="3" spans="2:8" ht="21" customHeight="1" thickBot="1">
      <c r="B3" s="1280"/>
      <c r="C3" s="1281"/>
      <c r="D3" s="258"/>
      <c r="E3" s="259"/>
      <c r="F3" s="260" t="s">
        <v>640</v>
      </c>
      <c r="G3" s="1284"/>
      <c r="H3" s="1285"/>
    </row>
    <row r="4" spans="2:8" ht="21" customHeight="1">
      <c r="B4" s="1266" t="s">
        <v>481</v>
      </c>
      <c r="C4" s="261" t="s">
        <v>482</v>
      </c>
      <c r="D4" s="1268" t="s">
        <v>670</v>
      </c>
      <c r="E4" s="1269"/>
      <c r="F4" s="262" t="s">
        <v>847</v>
      </c>
      <c r="G4" s="1270"/>
      <c r="H4" s="1271"/>
    </row>
    <row r="5" spans="2:8" ht="21" customHeight="1">
      <c r="B5" s="1266"/>
      <c r="C5" s="263" t="s">
        <v>483</v>
      </c>
      <c r="D5" s="1272" t="s">
        <v>670</v>
      </c>
      <c r="E5" s="1273"/>
      <c r="F5" s="264" t="s">
        <v>847</v>
      </c>
      <c r="G5" s="1263"/>
      <c r="H5" s="1264"/>
    </row>
    <row r="6" spans="2:8" ht="21" customHeight="1">
      <c r="B6" s="1266"/>
      <c r="C6" s="263" t="s">
        <v>484</v>
      </c>
      <c r="D6" s="1272" t="s">
        <v>671</v>
      </c>
      <c r="E6" s="1273"/>
      <c r="F6" s="264" t="s">
        <v>785</v>
      </c>
      <c r="G6" s="1263" t="s">
        <v>848</v>
      </c>
      <c r="H6" s="1264"/>
    </row>
    <row r="7" spans="2:8" ht="21" customHeight="1">
      <c r="B7" s="1266"/>
      <c r="C7" s="263" t="s">
        <v>485</v>
      </c>
      <c r="D7" s="1272" t="s">
        <v>671</v>
      </c>
      <c r="E7" s="1273"/>
      <c r="F7" s="264" t="s">
        <v>849</v>
      </c>
      <c r="G7" s="1274" t="s">
        <v>850</v>
      </c>
      <c r="H7" s="1264"/>
    </row>
    <row r="8" spans="2:8" ht="21" customHeight="1">
      <c r="B8" s="1266"/>
      <c r="C8" s="263" t="s">
        <v>486</v>
      </c>
      <c r="D8" s="1272" t="s">
        <v>671</v>
      </c>
      <c r="E8" s="1273"/>
      <c r="F8" s="264" t="s">
        <v>849</v>
      </c>
      <c r="G8" s="1274" t="s">
        <v>850</v>
      </c>
      <c r="H8" s="1264"/>
    </row>
    <row r="9" spans="2:8" ht="21" customHeight="1">
      <c r="B9" s="1266"/>
      <c r="C9" s="263" t="s">
        <v>487</v>
      </c>
      <c r="D9" s="1272" t="s">
        <v>670</v>
      </c>
      <c r="E9" s="1273"/>
      <c r="F9" s="264" t="s">
        <v>847</v>
      </c>
      <c r="G9" s="1263"/>
      <c r="H9" s="1264"/>
    </row>
    <row r="10" spans="2:8" ht="21" customHeight="1">
      <c r="B10" s="1266"/>
      <c r="C10" s="263" t="s">
        <v>488</v>
      </c>
      <c r="D10" s="1272" t="s">
        <v>670</v>
      </c>
      <c r="E10" s="1273"/>
      <c r="F10" s="264"/>
      <c r="G10" s="1263"/>
      <c r="H10" s="1264"/>
    </row>
    <row r="11" spans="2:8" ht="21" customHeight="1" thickBot="1">
      <c r="B11" s="1267"/>
      <c r="C11" s="265" t="s">
        <v>489</v>
      </c>
      <c r="D11" s="1256" t="s">
        <v>671</v>
      </c>
      <c r="E11" s="1257"/>
      <c r="F11" s="266" t="s">
        <v>851</v>
      </c>
      <c r="G11" s="1275" t="s">
        <v>852</v>
      </c>
      <c r="H11" s="1259"/>
    </row>
    <row r="12" spans="2:8" ht="21" customHeight="1">
      <c r="B12" s="1266" t="s">
        <v>490</v>
      </c>
      <c r="C12" s="261" t="s">
        <v>491</v>
      </c>
      <c r="D12" s="1268" t="s">
        <v>670</v>
      </c>
      <c r="E12" s="1269"/>
      <c r="F12" s="262" t="s">
        <v>847</v>
      </c>
      <c r="G12" s="1276" t="s">
        <v>853</v>
      </c>
      <c r="H12" s="1271"/>
    </row>
    <row r="13" spans="2:8" ht="21" customHeight="1">
      <c r="B13" s="1266"/>
      <c r="C13" s="263" t="s">
        <v>492</v>
      </c>
      <c r="D13" s="1272" t="s">
        <v>670</v>
      </c>
      <c r="E13" s="1273"/>
      <c r="F13" s="264" t="s">
        <v>847</v>
      </c>
      <c r="G13" s="1263" t="s">
        <v>853</v>
      </c>
      <c r="H13" s="1264"/>
    </row>
    <row r="14" spans="2:8" ht="21" customHeight="1">
      <c r="B14" s="1266"/>
      <c r="C14" s="263" t="s">
        <v>493</v>
      </c>
      <c r="D14" s="1272" t="s">
        <v>854</v>
      </c>
      <c r="E14" s="1273"/>
      <c r="F14" s="404" t="s">
        <v>847</v>
      </c>
      <c r="G14" s="1274" t="s">
        <v>855</v>
      </c>
      <c r="H14" s="1264"/>
    </row>
    <row r="15" spans="2:8" ht="21" customHeight="1">
      <c r="B15" s="1266"/>
      <c r="C15" s="263" t="s">
        <v>494</v>
      </c>
      <c r="D15" s="1272" t="s">
        <v>670</v>
      </c>
      <c r="E15" s="1273"/>
      <c r="F15" s="404" t="s">
        <v>847</v>
      </c>
      <c r="G15" s="1263"/>
      <c r="H15" s="1264"/>
    </row>
    <row r="16" spans="2:8" ht="21" customHeight="1">
      <c r="B16" s="1266"/>
      <c r="C16" s="263" t="s">
        <v>495</v>
      </c>
      <c r="D16" s="1272" t="s">
        <v>671</v>
      </c>
      <c r="E16" s="1273"/>
      <c r="F16" s="264"/>
      <c r="G16" s="1263"/>
      <c r="H16" s="1264"/>
    </row>
    <row r="17" spans="2:8" ht="21" customHeight="1">
      <c r="B17" s="1266"/>
      <c r="C17" s="263" t="s">
        <v>496</v>
      </c>
      <c r="D17" s="1272" t="s">
        <v>670</v>
      </c>
      <c r="E17" s="1273"/>
      <c r="F17" s="404" t="s">
        <v>847</v>
      </c>
      <c r="G17" s="1263"/>
      <c r="H17" s="1264"/>
    </row>
    <row r="18" spans="2:8" ht="21" customHeight="1">
      <c r="B18" s="1266"/>
      <c r="C18" s="263" t="s">
        <v>497</v>
      </c>
      <c r="D18" s="1272" t="s">
        <v>671</v>
      </c>
      <c r="E18" s="1273"/>
      <c r="F18" s="264" t="s">
        <v>785</v>
      </c>
      <c r="G18" s="1263" t="s">
        <v>856</v>
      </c>
      <c r="H18" s="1264"/>
    </row>
    <row r="19" spans="2:8" ht="21" customHeight="1">
      <c r="B19" s="1266"/>
      <c r="C19" s="263" t="s">
        <v>498</v>
      </c>
      <c r="D19" s="1272" t="s">
        <v>671</v>
      </c>
      <c r="E19" s="1273"/>
      <c r="F19" s="264" t="s">
        <v>857</v>
      </c>
      <c r="G19" s="1263" t="s">
        <v>858</v>
      </c>
      <c r="H19" s="1264"/>
    </row>
    <row r="20" spans="2:8" ht="21" customHeight="1">
      <c r="B20" s="1266"/>
      <c r="C20" s="263" t="s">
        <v>499</v>
      </c>
      <c r="D20" s="1272" t="s">
        <v>671</v>
      </c>
      <c r="E20" s="1273"/>
      <c r="F20" s="404" t="s">
        <v>847</v>
      </c>
      <c r="G20" s="1274" t="s">
        <v>859</v>
      </c>
      <c r="H20" s="1264"/>
    </row>
    <row r="21" spans="2:8" ht="21" customHeight="1" thickBot="1">
      <c r="B21" s="1267"/>
      <c r="C21" s="265" t="s">
        <v>500</v>
      </c>
      <c r="D21" s="1256" t="s">
        <v>670</v>
      </c>
      <c r="E21" s="1257"/>
      <c r="F21" s="266"/>
      <c r="G21" s="1258"/>
      <c r="H21" s="1265"/>
    </row>
    <row r="22" spans="2:8" ht="24.75" customHeight="1">
      <c r="B22" s="1266" t="s">
        <v>501</v>
      </c>
      <c r="C22" s="261" t="s">
        <v>502</v>
      </c>
      <c r="D22" s="1268" t="s">
        <v>671</v>
      </c>
      <c r="E22" s="1269"/>
      <c r="F22" s="262" t="s">
        <v>860</v>
      </c>
      <c r="G22" s="1270" t="s">
        <v>861</v>
      </c>
      <c r="H22" s="1271"/>
    </row>
    <row r="23" spans="2:8" ht="24.75" customHeight="1">
      <c r="B23" s="1266"/>
      <c r="C23" s="263" t="s">
        <v>503</v>
      </c>
      <c r="D23" s="1272" t="s">
        <v>670</v>
      </c>
      <c r="E23" s="1273"/>
      <c r="F23" s="264" t="s">
        <v>847</v>
      </c>
      <c r="G23" s="1263"/>
      <c r="H23" s="1264"/>
    </row>
    <row r="24" spans="2:8" ht="24.75" customHeight="1">
      <c r="B24" s="1266"/>
      <c r="C24" s="263" t="s">
        <v>504</v>
      </c>
      <c r="D24" s="1272" t="s">
        <v>670</v>
      </c>
      <c r="E24" s="1273"/>
      <c r="F24" s="264" t="s">
        <v>847</v>
      </c>
      <c r="G24" s="1263"/>
      <c r="H24" s="1264"/>
    </row>
    <row r="25" spans="2:8" ht="24.75" customHeight="1">
      <c r="B25" s="1266"/>
      <c r="C25" s="263" t="s">
        <v>505</v>
      </c>
      <c r="D25" s="1272" t="s">
        <v>670</v>
      </c>
      <c r="E25" s="1273"/>
      <c r="F25" s="264" t="s">
        <v>847</v>
      </c>
      <c r="G25" s="1263"/>
      <c r="H25" s="1264"/>
    </row>
    <row r="26" spans="2:8" ht="24.75" customHeight="1" thickBot="1">
      <c r="B26" s="1267"/>
      <c r="C26" s="265" t="s">
        <v>506</v>
      </c>
      <c r="D26" s="1256" t="s">
        <v>670</v>
      </c>
      <c r="E26" s="1257"/>
      <c r="F26" s="266" t="s">
        <v>847</v>
      </c>
      <c r="G26" s="1258"/>
      <c r="H26" s="1265"/>
    </row>
    <row r="27" spans="2:8" ht="30" customHeight="1">
      <c r="B27" s="1266" t="s">
        <v>507</v>
      </c>
      <c r="C27" s="261" t="s">
        <v>508</v>
      </c>
      <c r="D27" s="1268" t="s">
        <v>671</v>
      </c>
      <c r="E27" s="1269"/>
      <c r="F27" s="262" t="s">
        <v>851</v>
      </c>
      <c r="G27" s="1270" t="s">
        <v>862</v>
      </c>
      <c r="H27" s="1271"/>
    </row>
    <row r="28" spans="2:8" ht="30" customHeight="1">
      <c r="B28" s="1266"/>
      <c r="C28" s="263" t="s">
        <v>509</v>
      </c>
      <c r="D28" s="1272" t="s">
        <v>671</v>
      </c>
      <c r="E28" s="1273"/>
      <c r="F28" s="264" t="s">
        <v>851</v>
      </c>
      <c r="G28" s="1263" t="s">
        <v>852</v>
      </c>
      <c r="H28" s="1264"/>
    </row>
    <row r="29" spans="2:8" ht="30" customHeight="1">
      <c r="B29" s="1266"/>
      <c r="C29" s="263" t="s">
        <v>510</v>
      </c>
      <c r="D29" s="1272" t="s">
        <v>671</v>
      </c>
      <c r="E29" s="1273"/>
      <c r="F29" s="264" t="s">
        <v>851</v>
      </c>
      <c r="G29" s="1263" t="s">
        <v>852</v>
      </c>
      <c r="H29" s="1264"/>
    </row>
    <row r="30" spans="2:8" ht="30" customHeight="1" thickBot="1">
      <c r="B30" s="1267"/>
      <c r="C30" s="265" t="s">
        <v>511</v>
      </c>
      <c r="D30" s="1256" t="s">
        <v>671</v>
      </c>
      <c r="E30" s="1257"/>
      <c r="F30" s="267" t="s">
        <v>851</v>
      </c>
      <c r="G30" s="1258" t="s">
        <v>863</v>
      </c>
      <c r="H30" s="1259"/>
    </row>
    <row r="31" spans="2:10" ht="41.25" customHeight="1">
      <c r="B31" s="1260" t="s">
        <v>619</v>
      </c>
      <c r="C31" s="1261"/>
      <c r="D31" s="1261"/>
      <c r="E31" s="1261"/>
      <c r="F31" s="1261"/>
      <c r="G31" s="1261"/>
      <c r="H31" s="1261"/>
      <c r="I31" s="268"/>
      <c r="J31" s="268"/>
    </row>
    <row r="32" spans="2:8" ht="13.5" customHeight="1">
      <c r="B32" s="1262"/>
      <c r="C32" s="1262"/>
      <c r="D32" s="1262"/>
      <c r="E32" s="1262"/>
      <c r="F32" s="1262"/>
      <c r="G32" s="1262"/>
      <c r="H32" s="1262"/>
    </row>
    <row r="34" spans="6:8" ht="13.5">
      <c r="F34" s="71"/>
      <c r="G34" s="71"/>
      <c r="H34" s="71"/>
    </row>
    <row r="54" ht="14.25" thickBot="1"/>
    <row r="55" spans="3:10" ht="13.5">
      <c r="C55" s="269"/>
      <c r="D55" s="270"/>
      <c r="E55" s="270"/>
      <c r="F55" s="270"/>
      <c r="G55" s="270"/>
      <c r="H55" s="270"/>
      <c r="I55" s="270"/>
      <c r="J55" s="271"/>
    </row>
    <row r="56" spans="3:10" ht="13.5">
      <c r="C56" s="272"/>
      <c r="D56" s="83"/>
      <c r="E56" s="83"/>
      <c r="F56" s="83"/>
      <c r="G56" s="83"/>
      <c r="H56" s="83"/>
      <c r="I56" s="83"/>
      <c r="J56" s="273"/>
    </row>
    <row r="57" spans="3:10" ht="13.5">
      <c r="C57" s="272"/>
      <c r="D57" s="83"/>
      <c r="E57" s="83"/>
      <c r="F57" s="83"/>
      <c r="G57" s="83"/>
      <c r="H57" s="83"/>
      <c r="I57" s="83"/>
      <c r="J57" s="273"/>
    </row>
    <row r="58" spans="3:10" ht="13.5">
      <c r="C58" s="272"/>
      <c r="D58" s="83"/>
      <c r="E58" s="83"/>
      <c r="F58" s="83"/>
      <c r="G58" s="83"/>
      <c r="H58" s="83"/>
      <c r="I58" s="83"/>
      <c r="J58" s="273"/>
    </row>
    <row r="59" spans="3:10" ht="13.5">
      <c r="C59" s="272"/>
      <c r="D59" s="83"/>
      <c r="E59" s="83"/>
      <c r="F59" s="83"/>
      <c r="G59" s="83"/>
      <c r="H59" s="83"/>
      <c r="I59" s="83"/>
      <c r="J59" s="273"/>
    </row>
    <row r="60" spans="3:10" ht="13.5">
      <c r="C60" s="272"/>
      <c r="D60" s="83"/>
      <c r="E60" s="83"/>
      <c r="F60" s="83"/>
      <c r="G60" s="83"/>
      <c r="H60" s="83"/>
      <c r="I60" s="83"/>
      <c r="J60" s="273"/>
    </row>
    <row r="61" spans="3:10" ht="13.5">
      <c r="C61" s="272"/>
      <c r="D61" s="83"/>
      <c r="E61" s="83"/>
      <c r="F61" s="83"/>
      <c r="G61" s="83"/>
      <c r="H61" s="83"/>
      <c r="I61" s="83"/>
      <c r="J61" s="273"/>
    </row>
    <row r="62" spans="3:10" ht="13.5">
      <c r="C62" s="272"/>
      <c r="D62" s="83"/>
      <c r="E62" s="83"/>
      <c r="F62" s="83"/>
      <c r="G62" s="83"/>
      <c r="H62" s="83"/>
      <c r="I62" s="83"/>
      <c r="J62" s="273"/>
    </row>
    <row r="63" spans="3:10" ht="13.5">
      <c r="C63" s="272"/>
      <c r="D63" s="83"/>
      <c r="E63" s="83"/>
      <c r="F63" s="83"/>
      <c r="G63" s="83"/>
      <c r="H63" s="83"/>
      <c r="I63" s="83"/>
      <c r="J63" s="273"/>
    </row>
    <row r="64" spans="3:10" ht="13.5">
      <c r="C64" s="272"/>
      <c r="D64" s="83"/>
      <c r="E64" s="83"/>
      <c r="F64" s="83"/>
      <c r="G64" s="83"/>
      <c r="H64" s="83"/>
      <c r="I64" s="83"/>
      <c r="J64" s="273"/>
    </row>
    <row r="65" spans="3:10" ht="13.5">
      <c r="C65" s="272"/>
      <c r="D65" s="83"/>
      <c r="E65" s="83"/>
      <c r="F65" s="83"/>
      <c r="G65" s="83"/>
      <c r="H65" s="83"/>
      <c r="I65" s="83"/>
      <c r="J65" s="273"/>
    </row>
    <row r="66" spans="3:10" ht="14.25" thickBot="1">
      <c r="C66" s="274"/>
      <c r="D66" s="275"/>
      <c r="E66" s="275"/>
      <c r="F66" s="275"/>
      <c r="G66" s="275"/>
      <c r="H66" s="275"/>
      <c r="I66" s="275"/>
      <c r="J66" s="276"/>
    </row>
  </sheetData>
  <sheetProtection/>
  <mergeCells count="64">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B22:B26"/>
    <mergeCell ref="D22:E22"/>
    <mergeCell ref="G22:H22"/>
    <mergeCell ref="D23:E23"/>
    <mergeCell ref="G23:H23"/>
    <mergeCell ref="D24:E24"/>
    <mergeCell ref="G24:H24"/>
    <mergeCell ref="D25:E25"/>
    <mergeCell ref="D28:E28"/>
    <mergeCell ref="G28:H28"/>
    <mergeCell ref="D29:E29"/>
    <mergeCell ref="G29:H29"/>
    <mergeCell ref="D21:E21"/>
    <mergeCell ref="G21:H21"/>
    <mergeCell ref="D30:E30"/>
    <mergeCell ref="G30:H30"/>
    <mergeCell ref="B31:H31"/>
    <mergeCell ref="B32:H32"/>
    <mergeCell ref="G25:H25"/>
    <mergeCell ref="D26:E26"/>
    <mergeCell ref="G26:H26"/>
    <mergeCell ref="B27:B30"/>
    <mergeCell ref="D27:E27"/>
    <mergeCell ref="G27:H27"/>
  </mergeCells>
  <dataValidations count="1">
    <dataValidation type="list" allowBlank="1" showInputMessage="1" showErrorMessage="1" sqref="D4:E30">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horizontalDpi="600" verticalDpi="600" orientation="portrait" paperSize="9" scale="76" r:id="rId1"/>
</worksheet>
</file>

<file path=xl/worksheets/sheet12.xml><?xml version="1.0" encoding="utf-8"?>
<worksheet xmlns="http://schemas.openxmlformats.org/spreadsheetml/2006/main" xmlns:r="http://schemas.openxmlformats.org/officeDocument/2006/relationships">
  <sheetPr>
    <tabColor indexed="53"/>
    <pageSetUpPr fitToPage="1"/>
  </sheetPr>
  <dimension ref="A1:Y88"/>
  <sheetViews>
    <sheetView showGridLines="0" view="pageBreakPreview" zoomScaleNormal="85" zoomScaleSheetLayoutView="100" workbookViewId="0" topLeftCell="A1">
      <selection activeCell="L17" sqref="L17:M17"/>
    </sheetView>
  </sheetViews>
  <sheetFormatPr defaultColWidth="9.00390625" defaultRowHeight="13.5"/>
  <cols>
    <col min="1" max="1" width="2.75390625" style="15" customWidth="1"/>
    <col min="2" max="4" width="6.125" style="15" customWidth="1"/>
    <col min="5" max="5" width="9.125" style="15" customWidth="1"/>
    <col min="6" max="6" width="11.125" style="15" customWidth="1"/>
    <col min="7" max="11" width="9.50390625" style="15" customWidth="1"/>
    <col min="12" max="12" width="7.625" style="15" customWidth="1"/>
    <col min="13" max="13" width="8.625" style="15" customWidth="1"/>
    <col min="14" max="14" width="3.375" style="24" customWidth="1"/>
    <col min="15" max="17" width="13.00390625" style="16" hidden="1" customWidth="1"/>
    <col min="18" max="24" width="9.00390625" style="16" customWidth="1"/>
    <col min="25" max="25" width="13.50390625" style="16" customWidth="1"/>
    <col min="26" max="16384" width="9.00390625" style="16" customWidth="1"/>
  </cols>
  <sheetData>
    <row r="1" spans="1:25" s="28" customFormat="1" ht="24.75" customHeight="1">
      <c r="A1" s="24"/>
      <c r="B1" s="1344" t="s">
        <v>541</v>
      </c>
      <c r="C1" s="1345"/>
      <c r="D1" s="1345"/>
      <c r="E1" s="1345"/>
      <c r="F1" s="1345"/>
      <c r="G1" s="1345"/>
      <c r="H1" s="1345"/>
      <c r="I1" s="1345"/>
      <c r="J1" s="1345"/>
      <c r="K1" s="1345"/>
      <c r="L1" s="1345"/>
      <c r="M1" s="1345"/>
      <c r="N1" s="291"/>
      <c r="O1" s="292"/>
      <c r="P1" s="292"/>
      <c r="Q1" s="25"/>
      <c r="R1" s="25"/>
      <c r="S1" s="25"/>
      <c r="T1" s="25"/>
      <c r="U1" s="25"/>
      <c r="V1" s="25"/>
      <c r="W1" s="25"/>
      <c r="X1" s="25"/>
      <c r="Y1" s="25"/>
    </row>
    <row r="2" spans="1:25" s="28" customFormat="1" ht="24.75" customHeight="1" thickBot="1">
      <c r="A2" s="24"/>
      <c r="B2" s="1345"/>
      <c r="C2" s="1345"/>
      <c r="D2" s="1345"/>
      <c r="E2" s="1345"/>
      <c r="F2" s="1345"/>
      <c r="G2" s="1345"/>
      <c r="H2" s="1345"/>
      <c r="I2" s="1345"/>
      <c r="J2" s="1345"/>
      <c r="K2" s="1345"/>
      <c r="L2" s="1345"/>
      <c r="M2" s="1345"/>
      <c r="N2" s="291"/>
      <c r="O2" s="292"/>
      <c r="P2" s="292"/>
      <c r="Q2" s="25"/>
      <c r="R2" s="25"/>
      <c r="S2" s="25"/>
      <c r="T2" s="25"/>
      <c r="U2" s="25"/>
      <c r="V2" s="25"/>
      <c r="W2" s="25"/>
      <c r="X2" s="25"/>
      <c r="Y2" s="25"/>
    </row>
    <row r="3" spans="1:25" s="28" customFormat="1" ht="24.75" customHeight="1" thickBot="1">
      <c r="A3" s="24"/>
      <c r="B3" s="43" t="s">
        <v>414</v>
      </c>
      <c r="C3" s="44"/>
      <c r="D3" s="44"/>
      <c r="E3" s="44"/>
      <c r="F3" s="339" t="s">
        <v>573</v>
      </c>
      <c r="G3" s="289" t="s">
        <v>424</v>
      </c>
      <c r="H3" s="61">
        <f>IF(ISERROR(VLOOKUP(G3,R2:S10,2,FALSE)),"",VLOOKUP(G3,R2:S10,2,FALSE))</f>
        <v>10.27</v>
      </c>
      <c r="I3" s="45"/>
      <c r="J3" s="44"/>
      <c r="K3" s="43"/>
      <c r="L3" s="43"/>
      <c r="M3" s="43"/>
      <c r="N3" s="291"/>
      <c r="Q3" s="29"/>
      <c r="R3" s="33" t="s">
        <v>413</v>
      </c>
      <c r="S3" s="34">
        <v>10.9</v>
      </c>
      <c r="T3" s="29"/>
      <c r="U3" s="29"/>
      <c r="V3" s="33"/>
      <c r="W3" s="34"/>
      <c r="X3" s="25"/>
      <c r="Y3" s="25"/>
    </row>
    <row r="4" spans="1:25" s="28" customFormat="1" ht="24.75" customHeight="1">
      <c r="A4" s="24"/>
      <c r="B4" s="926" t="s">
        <v>594</v>
      </c>
      <c r="C4" s="1346"/>
      <c r="D4" s="1346"/>
      <c r="E4" s="1346"/>
      <c r="F4" s="1346"/>
      <c r="G4" s="1346"/>
      <c r="H4" s="1346"/>
      <c r="I4" s="1346"/>
      <c r="J4" s="1346"/>
      <c r="K4" s="1346"/>
      <c r="L4" s="1346"/>
      <c r="M4" s="1346"/>
      <c r="N4" s="24"/>
      <c r="O4" s="30"/>
      <c r="P4" s="31"/>
      <c r="Q4" s="29"/>
      <c r="R4" s="33" t="s">
        <v>415</v>
      </c>
      <c r="S4" s="34">
        <v>10.72</v>
      </c>
      <c r="T4" s="29"/>
      <c r="U4" s="29"/>
      <c r="V4" s="33"/>
      <c r="W4" s="34"/>
      <c r="X4" s="25"/>
      <c r="Y4" s="25"/>
    </row>
    <row r="5" spans="1:25" s="28" customFormat="1" ht="24.75" customHeight="1" thickBot="1">
      <c r="A5" s="24"/>
      <c r="B5" s="1347"/>
      <c r="C5" s="1347"/>
      <c r="D5" s="1347"/>
      <c r="E5" s="1347"/>
      <c r="F5" s="1347"/>
      <c r="G5" s="1347"/>
      <c r="H5" s="1347"/>
      <c r="I5" s="1347"/>
      <c r="J5" s="1347"/>
      <c r="K5" s="1347"/>
      <c r="L5" s="1347"/>
      <c r="M5" s="1347"/>
      <c r="N5" s="24"/>
      <c r="O5" s="30"/>
      <c r="P5" s="31"/>
      <c r="Q5" s="29"/>
      <c r="R5" s="33" t="s">
        <v>416</v>
      </c>
      <c r="S5" s="34">
        <v>10.68</v>
      </c>
      <c r="T5" s="29"/>
      <c r="U5" s="29"/>
      <c r="V5" s="33"/>
      <c r="W5" s="34"/>
      <c r="X5" s="25"/>
      <c r="Y5" s="25"/>
    </row>
    <row r="6" spans="1:25" s="28" customFormat="1" ht="24.75" customHeight="1">
      <c r="A6" s="24"/>
      <c r="B6" s="1339" t="s">
        <v>417</v>
      </c>
      <c r="C6" s="1340"/>
      <c r="D6" s="1340"/>
      <c r="E6" s="1340"/>
      <c r="F6" s="1340"/>
      <c r="G6" s="1340"/>
      <c r="H6" s="1341" t="s">
        <v>343</v>
      </c>
      <c r="I6" s="1341"/>
      <c r="J6" s="1342" t="s">
        <v>418</v>
      </c>
      <c r="K6" s="1342"/>
      <c r="L6" s="1348" t="s">
        <v>363</v>
      </c>
      <c r="M6" s="1349"/>
      <c r="N6" s="24"/>
      <c r="O6" s="30"/>
      <c r="P6" s="31"/>
      <c r="Q6" s="29"/>
      <c r="R6" s="33" t="s">
        <v>419</v>
      </c>
      <c r="S6" s="34">
        <v>10.54</v>
      </c>
      <c r="T6" s="29"/>
      <c r="U6" s="29"/>
      <c r="V6" s="33"/>
      <c r="W6" s="34"/>
      <c r="X6" s="25"/>
      <c r="Y6" s="25"/>
    </row>
    <row r="7" spans="1:25" s="28" customFormat="1" ht="24.75" customHeight="1">
      <c r="A7" s="24"/>
      <c r="B7" s="1333" t="s">
        <v>167</v>
      </c>
      <c r="C7" s="1334"/>
      <c r="D7" s="1334"/>
      <c r="E7" s="1334"/>
      <c r="F7" s="1334"/>
      <c r="G7" s="60" t="s">
        <v>420</v>
      </c>
      <c r="H7" s="60" t="s">
        <v>421</v>
      </c>
      <c r="I7" s="46" t="s">
        <v>422</v>
      </c>
      <c r="J7" s="47" t="s">
        <v>421</v>
      </c>
      <c r="K7" s="48" t="s">
        <v>422</v>
      </c>
      <c r="L7" s="1335"/>
      <c r="M7" s="1336"/>
      <c r="N7" s="24"/>
      <c r="O7" s="30"/>
      <c r="P7" s="31"/>
      <c r="Q7" s="29"/>
      <c r="R7" s="33" t="s">
        <v>423</v>
      </c>
      <c r="S7" s="34">
        <v>10.45</v>
      </c>
      <c r="T7" s="29"/>
      <c r="U7" s="29"/>
      <c r="V7" s="33"/>
      <c r="W7" s="34"/>
      <c r="X7" s="25"/>
      <c r="Y7" s="25"/>
    </row>
    <row r="8" spans="1:25" s="28" customFormat="1" ht="24.75" customHeight="1">
      <c r="A8" s="24"/>
      <c r="B8" s="1333" t="s">
        <v>189</v>
      </c>
      <c r="C8" s="1334"/>
      <c r="D8" s="1334"/>
      <c r="E8" s="1334"/>
      <c r="F8" s="1334"/>
      <c r="G8" s="49">
        <v>182</v>
      </c>
      <c r="H8" s="50">
        <f>IF(ISERROR(ROUNDDOWN($G8*$H$3,0)),"",ROUNDDOWN($G8*$H$3,0))</f>
        <v>1869</v>
      </c>
      <c r="I8" s="51">
        <f>IF(ISERROR(H8-ROUNDDOWN(H8/10*9,0)),"",H8-ROUNDDOWN(H8/10*9,0))</f>
        <v>187</v>
      </c>
      <c r="J8" s="52">
        <f>IF(ISERROR(ROUNDDOWN($G8*$H$3*J$6,0)),"",ROUNDDOWN($G8*$H$3*J$6,0))</f>
        <v>56074</v>
      </c>
      <c r="K8" s="52">
        <f>IF(ISERROR(J8-ROUNDDOWN(J8/10*9,0)),"",J8-ROUNDDOWN(J8/10*9,0))</f>
        <v>5608</v>
      </c>
      <c r="L8" s="1335"/>
      <c r="M8" s="1336"/>
      <c r="N8" s="24"/>
      <c r="O8" s="30"/>
      <c r="P8" s="31"/>
      <c r="Q8" s="29"/>
      <c r="R8" s="33" t="s">
        <v>424</v>
      </c>
      <c r="S8" s="34">
        <v>10.27</v>
      </c>
      <c r="T8" s="29"/>
      <c r="U8" s="29"/>
      <c r="V8" s="33"/>
      <c r="W8" s="34"/>
      <c r="X8" s="25"/>
      <c r="Y8" s="25"/>
    </row>
    <row r="9" spans="1:25" s="28" customFormat="1" ht="24.75" customHeight="1">
      <c r="A9" s="24"/>
      <c r="B9" s="1333" t="s">
        <v>190</v>
      </c>
      <c r="C9" s="1334"/>
      <c r="D9" s="1334"/>
      <c r="E9" s="1334"/>
      <c r="F9" s="1334"/>
      <c r="G9" s="49">
        <v>311</v>
      </c>
      <c r="H9" s="50">
        <f aca="true" t="shared" si="0" ref="H9:H14">IF(ISERROR(ROUNDDOWN($G9*$H$3,0)),"",ROUNDDOWN($G9*$H$3,0))</f>
        <v>3193</v>
      </c>
      <c r="I9" s="51">
        <f aca="true" t="shared" si="1" ref="I9:I14">IF(ISERROR(H9-ROUNDDOWN(H9/10*9,0)),"",H9-ROUNDDOWN(H9/10*9,0))</f>
        <v>320</v>
      </c>
      <c r="J9" s="52">
        <f aca="true" t="shared" si="2" ref="J9:J14">IF(ISERROR(ROUNDDOWN($G9*$H$3*J$6,0)),"",ROUNDDOWN($G9*$H$3*J$6,0))</f>
        <v>95819</v>
      </c>
      <c r="K9" s="52">
        <f aca="true" t="shared" si="3" ref="K9:K14">IF(ISERROR(J9-ROUNDDOWN(J9/10*9,0)),"",J9-ROUNDDOWN(J9/10*9,0))</f>
        <v>9582</v>
      </c>
      <c r="L9" s="1335"/>
      <c r="M9" s="1336"/>
      <c r="N9" s="24"/>
      <c r="O9" s="30"/>
      <c r="P9" s="31"/>
      <c r="Q9" s="29"/>
      <c r="R9" s="33" t="s">
        <v>425</v>
      </c>
      <c r="S9" s="34">
        <v>10.14</v>
      </c>
      <c r="T9" s="29"/>
      <c r="U9" s="29"/>
      <c r="V9" s="33"/>
      <c r="W9" s="34"/>
      <c r="X9" s="25"/>
      <c r="Y9" s="25"/>
    </row>
    <row r="10" spans="1:25" s="28" customFormat="1" ht="24.75" customHeight="1">
      <c r="A10" s="24"/>
      <c r="B10" s="1333" t="s">
        <v>191</v>
      </c>
      <c r="C10" s="1334"/>
      <c r="D10" s="1334"/>
      <c r="E10" s="1334"/>
      <c r="F10" s="1334"/>
      <c r="G10" s="49">
        <v>538</v>
      </c>
      <c r="H10" s="50">
        <f t="shared" si="0"/>
        <v>5525</v>
      </c>
      <c r="I10" s="51">
        <f t="shared" si="1"/>
        <v>553</v>
      </c>
      <c r="J10" s="52">
        <f t="shared" si="2"/>
        <v>165757</v>
      </c>
      <c r="K10" s="52">
        <f t="shared" si="3"/>
        <v>16576</v>
      </c>
      <c r="L10" s="1335"/>
      <c r="M10" s="1336"/>
      <c r="N10" s="24"/>
      <c r="O10" s="30"/>
      <c r="P10" s="31"/>
      <c r="Q10" s="29"/>
      <c r="R10" s="33" t="s">
        <v>45</v>
      </c>
      <c r="S10" s="34">
        <v>10</v>
      </c>
      <c r="T10" s="29"/>
      <c r="U10" s="29"/>
      <c r="V10" s="33"/>
      <c r="W10" s="34"/>
      <c r="X10" s="25"/>
      <c r="Y10" s="25"/>
    </row>
    <row r="11" spans="1:25" s="28" customFormat="1" ht="24.75" customHeight="1">
      <c r="A11" s="24"/>
      <c r="B11" s="1333" t="s">
        <v>192</v>
      </c>
      <c r="C11" s="1334"/>
      <c r="D11" s="1334"/>
      <c r="E11" s="1334"/>
      <c r="F11" s="1334"/>
      <c r="G11" s="49">
        <v>604</v>
      </c>
      <c r="H11" s="50">
        <f t="shared" si="0"/>
        <v>6203</v>
      </c>
      <c r="I11" s="51">
        <f t="shared" si="1"/>
        <v>621</v>
      </c>
      <c r="J11" s="52">
        <f t="shared" si="2"/>
        <v>186092</v>
      </c>
      <c r="K11" s="52">
        <f t="shared" si="3"/>
        <v>18610</v>
      </c>
      <c r="L11" s="1335"/>
      <c r="M11" s="1336"/>
      <c r="N11" s="24"/>
      <c r="O11" s="30"/>
      <c r="P11" s="31"/>
      <c r="Q11" s="29"/>
      <c r="R11" s="29"/>
      <c r="S11" s="29"/>
      <c r="T11" s="29"/>
      <c r="U11" s="29"/>
      <c r="V11" s="29"/>
      <c r="W11" s="29"/>
      <c r="X11" s="25"/>
      <c r="Y11" s="25"/>
    </row>
    <row r="12" spans="1:25" s="28" customFormat="1" ht="24.75" customHeight="1">
      <c r="A12" s="24"/>
      <c r="B12" s="1333" t="s">
        <v>193</v>
      </c>
      <c r="C12" s="1334"/>
      <c r="D12" s="1334"/>
      <c r="E12" s="1334"/>
      <c r="F12" s="1334"/>
      <c r="G12" s="49">
        <v>674</v>
      </c>
      <c r="H12" s="50">
        <f t="shared" si="0"/>
        <v>6921</v>
      </c>
      <c r="I12" s="51">
        <f t="shared" si="1"/>
        <v>693</v>
      </c>
      <c r="J12" s="52">
        <f t="shared" si="2"/>
        <v>207659</v>
      </c>
      <c r="K12" s="52">
        <f t="shared" si="3"/>
        <v>20766</v>
      </c>
      <c r="L12" s="1335"/>
      <c r="M12" s="1336"/>
      <c r="N12" s="24"/>
      <c r="O12" s="32"/>
      <c r="P12" s="32"/>
      <c r="Q12" s="29"/>
      <c r="R12" s="29"/>
      <c r="S12" s="29"/>
      <c r="T12" s="29"/>
      <c r="U12" s="29"/>
      <c r="V12" s="29"/>
      <c r="W12" s="29"/>
      <c r="X12" s="25"/>
      <c r="Y12" s="25"/>
    </row>
    <row r="13" spans="1:25" s="36" customFormat="1" ht="24.75" customHeight="1">
      <c r="A13" s="35"/>
      <c r="B13" s="1333" t="s">
        <v>194</v>
      </c>
      <c r="C13" s="1334"/>
      <c r="D13" s="1334"/>
      <c r="E13" s="1334"/>
      <c r="F13" s="1334"/>
      <c r="G13" s="49">
        <v>738</v>
      </c>
      <c r="H13" s="50">
        <f t="shared" si="0"/>
        <v>7579</v>
      </c>
      <c r="I13" s="51">
        <f t="shared" si="1"/>
        <v>758</v>
      </c>
      <c r="J13" s="52">
        <f t="shared" si="2"/>
        <v>227377</v>
      </c>
      <c r="K13" s="52">
        <f t="shared" si="3"/>
        <v>22738</v>
      </c>
      <c r="L13" s="1335"/>
      <c r="M13" s="1336"/>
      <c r="N13" s="24"/>
      <c r="O13" s="32"/>
      <c r="P13" s="32"/>
      <c r="Q13" s="29"/>
      <c r="R13" s="29"/>
      <c r="S13" s="29"/>
      <c r="T13" s="29"/>
      <c r="U13" s="29"/>
      <c r="V13" s="29"/>
      <c r="W13" s="29"/>
      <c r="X13" s="290"/>
      <c r="Y13" s="290"/>
    </row>
    <row r="14" spans="1:25" s="28" customFormat="1" ht="24.75" customHeight="1" thickBot="1">
      <c r="A14" s="24"/>
      <c r="B14" s="1337" t="s">
        <v>195</v>
      </c>
      <c r="C14" s="1338"/>
      <c r="D14" s="1338"/>
      <c r="E14" s="1338"/>
      <c r="F14" s="1338"/>
      <c r="G14" s="53">
        <v>807</v>
      </c>
      <c r="H14" s="50">
        <f t="shared" si="0"/>
        <v>8287</v>
      </c>
      <c r="I14" s="51">
        <f t="shared" si="1"/>
        <v>829</v>
      </c>
      <c r="J14" s="52">
        <f t="shared" si="2"/>
        <v>248636</v>
      </c>
      <c r="K14" s="52">
        <f t="shared" si="3"/>
        <v>24864</v>
      </c>
      <c r="L14" s="1335"/>
      <c r="M14" s="1336"/>
      <c r="N14" s="35"/>
      <c r="O14" s="32"/>
      <c r="P14" s="32"/>
      <c r="Q14" s="29"/>
      <c r="R14" s="33" t="s">
        <v>426</v>
      </c>
      <c r="S14" s="29">
        <v>12</v>
      </c>
      <c r="T14" s="29">
        <v>20</v>
      </c>
      <c r="U14" s="29"/>
      <c r="V14" s="33"/>
      <c r="W14" s="29"/>
      <c r="X14" s="25"/>
      <c r="Y14" s="25"/>
    </row>
    <row r="15" spans="1:25" s="28" customFormat="1" ht="24.75" customHeight="1">
      <c r="A15" s="24"/>
      <c r="B15" s="1339"/>
      <c r="C15" s="1340"/>
      <c r="D15" s="1340"/>
      <c r="E15" s="1340"/>
      <c r="F15" s="54"/>
      <c r="G15" s="55"/>
      <c r="H15" s="1341" t="s">
        <v>343</v>
      </c>
      <c r="I15" s="1341"/>
      <c r="J15" s="1342" t="s">
        <v>418</v>
      </c>
      <c r="K15" s="1342"/>
      <c r="L15" s="1343"/>
      <c r="M15" s="1051"/>
      <c r="N15" s="24"/>
      <c r="O15" s="30"/>
      <c r="P15" s="32"/>
      <c r="Q15" s="29"/>
      <c r="R15" s="33" t="s">
        <v>427</v>
      </c>
      <c r="S15" s="29">
        <v>10</v>
      </c>
      <c r="T15" s="29"/>
      <c r="U15" s="29"/>
      <c r="V15" s="33"/>
      <c r="W15" s="29"/>
      <c r="X15" s="25"/>
      <c r="Y15" s="25"/>
    </row>
    <row r="16" spans="1:25" ht="24.75" customHeight="1">
      <c r="A16" s="24"/>
      <c r="B16" s="1310" t="s">
        <v>428</v>
      </c>
      <c r="C16" s="1311"/>
      <c r="D16" s="1311"/>
      <c r="E16" s="1312"/>
      <c r="F16" s="56" t="s">
        <v>429</v>
      </c>
      <c r="G16" s="60" t="s">
        <v>430</v>
      </c>
      <c r="H16" s="46" t="s">
        <v>421</v>
      </c>
      <c r="I16" s="46" t="s">
        <v>422</v>
      </c>
      <c r="J16" s="46" t="s">
        <v>421</v>
      </c>
      <c r="K16" s="48" t="s">
        <v>422</v>
      </c>
      <c r="L16" s="998" t="s">
        <v>431</v>
      </c>
      <c r="M16" s="1332"/>
      <c r="O16" s="30"/>
      <c r="P16" s="32"/>
      <c r="Q16" s="29"/>
      <c r="R16" s="33" t="s">
        <v>50</v>
      </c>
      <c r="S16" s="29">
        <v>80</v>
      </c>
      <c r="T16" s="29" t="s">
        <v>576</v>
      </c>
      <c r="U16" s="29"/>
      <c r="V16" s="33"/>
      <c r="W16" s="29"/>
      <c r="X16" s="25"/>
      <c r="Y16" s="25"/>
    </row>
    <row r="17" spans="1:25" s="28" customFormat="1" ht="24.75" customHeight="1">
      <c r="A17" s="24"/>
      <c r="B17" s="1310" t="s">
        <v>99</v>
      </c>
      <c r="C17" s="1311"/>
      <c r="D17" s="1311"/>
      <c r="E17" s="1312"/>
      <c r="F17" s="348" t="s">
        <v>730</v>
      </c>
      <c r="G17" s="50">
        <f>IF(F17="（Ⅰ）",S14,IF(F17="（Ⅱ）",T14,""))</f>
        <v>12</v>
      </c>
      <c r="H17" s="50">
        <f>IF($G17="","",ROUNDDOWN(G17*$H$3,0))</f>
        <v>123</v>
      </c>
      <c r="I17" s="50">
        <f>IF(G17="","",H17-ROUNDDOWN(H17/10*9,0))</f>
        <v>13</v>
      </c>
      <c r="J17" s="50">
        <f>IF(G17="","",ROUNDDOWN($G17*$H$3*J$15,0))</f>
        <v>3697</v>
      </c>
      <c r="K17" s="50">
        <f>IF(G17="","",J17-ROUNDDOWN(J17/10*9,0))</f>
        <v>370</v>
      </c>
      <c r="L17" s="1309"/>
      <c r="M17" s="1305"/>
      <c r="N17" s="24"/>
      <c r="O17" s="30"/>
      <c r="P17" s="32"/>
      <c r="Q17" s="29"/>
      <c r="R17" s="30" t="s">
        <v>620</v>
      </c>
      <c r="S17" s="340">
        <v>72</v>
      </c>
      <c r="T17" s="340">
        <v>572</v>
      </c>
      <c r="U17" s="29" t="s">
        <v>628</v>
      </c>
      <c r="V17" s="33"/>
      <c r="W17" s="29"/>
      <c r="X17" s="25"/>
      <c r="Y17" s="25"/>
    </row>
    <row r="18" spans="1:25" s="28" customFormat="1" ht="24.75" customHeight="1">
      <c r="A18" s="24"/>
      <c r="B18" s="1310" t="s">
        <v>100</v>
      </c>
      <c r="C18" s="1311"/>
      <c r="D18" s="1311"/>
      <c r="E18" s="1312"/>
      <c r="F18" s="348" t="s">
        <v>670</v>
      </c>
      <c r="G18" s="50">
        <f>IF(F18="あり",S15,"")</f>
      </c>
      <c r="H18" s="50">
        <f>IF($G18="","",ROUNDDOWN(G18*$H$3,0))</f>
      </c>
      <c r="I18" s="50">
        <f>IF(G18="","",H18-ROUNDDOWN(H18/10*9,0))</f>
      </c>
      <c r="J18" s="50">
        <f>IF(G18="","",ROUNDDOWN($G18*$H$3*J$15,0))</f>
      </c>
      <c r="K18" s="50">
        <f>IF(G18="","",J18-ROUNDDOWN(J18/10*9,0))</f>
      </c>
      <c r="L18" s="1309"/>
      <c r="M18" s="1305"/>
      <c r="N18" s="24"/>
      <c r="O18" s="30"/>
      <c r="P18" s="32"/>
      <c r="Q18" s="29"/>
      <c r="R18" s="30" t="s">
        <v>621</v>
      </c>
      <c r="S18" s="340">
        <v>144</v>
      </c>
      <c r="T18" s="340">
        <v>644</v>
      </c>
      <c r="U18" s="29" t="s">
        <v>629</v>
      </c>
      <c r="V18" s="33"/>
      <c r="W18" s="29"/>
      <c r="X18" s="25"/>
      <c r="Y18" s="25"/>
    </row>
    <row r="19" spans="1:25" s="28" customFormat="1" ht="24.75" customHeight="1">
      <c r="A19" s="24"/>
      <c r="B19" s="1164" t="s">
        <v>101</v>
      </c>
      <c r="C19" s="1165"/>
      <c r="D19" s="1165"/>
      <c r="E19" s="1156"/>
      <c r="F19" s="348" t="s">
        <v>671</v>
      </c>
      <c r="G19" s="50">
        <f>IF(F19="あり",S16,"")</f>
        <v>80</v>
      </c>
      <c r="H19" s="59" t="str">
        <f>IF($G19="","","-")</f>
        <v>-</v>
      </c>
      <c r="I19" s="59" t="str">
        <f>IF($G19="","","-")</f>
        <v>-</v>
      </c>
      <c r="J19" s="50">
        <f>IF(G19="","",ROUNDDOWN($G19*$H$3,0))</f>
        <v>821</v>
      </c>
      <c r="K19" s="50">
        <f>IF(G19="","",J19-ROUNDDOWN(J19/10*9,0))</f>
        <v>83</v>
      </c>
      <c r="L19" s="1299" t="str">
        <f>IF(F19="あり",T16,"")</f>
        <v>1月につき</v>
      </c>
      <c r="M19" s="1300"/>
      <c r="N19" s="24"/>
      <c r="O19" s="30"/>
      <c r="P19" s="32"/>
      <c r="Q19" s="29"/>
      <c r="R19" s="30" t="s">
        <v>622</v>
      </c>
      <c r="S19" s="340">
        <v>680</v>
      </c>
      <c r="T19" s="340">
        <v>1180</v>
      </c>
      <c r="U19" s="29" t="s">
        <v>630</v>
      </c>
      <c r="V19" s="33"/>
      <c r="W19" s="29"/>
      <c r="X19" s="25"/>
      <c r="Y19" s="25"/>
    </row>
    <row r="20" spans="1:25" ht="24.75" customHeight="1">
      <c r="A20" s="24"/>
      <c r="B20" s="1322" t="s">
        <v>102</v>
      </c>
      <c r="C20" s="1323"/>
      <c r="D20" s="1323"/>
      <c r="E20" s="1323"/>
      <c r="F20" s="1324" t="s">
        <v>670</v>
      </c>
      <c r="G20" s="50">
        <f>IF(F20="（Ⅰ）",S17,IF(F20="（Ⅱ）",T17,""))</f>
      </c>
      <c r="H20" s="50">
        <f aca="true" t="shared" si="4" ref="H20:H25">IF($G20="","",ROUNDDOWN(G20*$H$3,0))</f>
      </c>
      <c r="I20" s="50">
        <f aca="true" t="shared" si="5" ref="I20:I25">IF(G20="","",H20-ROUNDDOWN(H20/10*9,0))</f>
      </c>
      <c r="J20" s="59">
        <f aca="true" t="shared" si="6" ref="J20:K23">IF($G20="","","-")</f>
      </c>
      <c r="K20" s="59">
        <f t="shared" si="6"/>
      </c>
      <c r="L20" s="1327">
        <f>IF(F20="（Ⅰ）",U17,IF(F20="（Ⅱ）",U17,""))</f>
      </c>
      <c r="M20" s="1328"/>
      <c r="O20" s="30"/>
      <c r="P20" s="32"/>
      <c r="Q20" s="29"/>
      <c r="R20" s="30" t="s">
        <v>623</v>
      </c>
      <c r="S20" s="340">
        <v>1280</v>
      </c>
      <c r="T20" s="340">
        <v>1780</v>
      </c>
      <c r="U20" s="29" t="s">
        <v>624</v>
      </c>
      <c r="V20" s="33"/>
      <c r="W20" s="29"/>
      <c r="X20" s="25"/>
      <c r="Y20" s="25"/>
    </row>
    <row r="21" spans="1:25" ht="24.75" customHeight="1">
      <c r="A21" s="24"/>
      <c r="B21" s="1322"/>
      <c r="C21" s="1323"/>
      <c r="D21" s="1323"/>
      <c r="E21" s="1323"/>
      <c r="F21" s="1325"/>
      <c r="G21" s="52">
        <f>IF(F20="（Ⅰ）",S18,IF(F20="（Ⅱ）",T18,""))</f>
      </c>
      <c r="H21" s="52">
        <f t="shared" si="4"/>
      </c>
      <c r="I21" s="52">
        <f t="shared" si="5"/>
      </c>
      <c r="J21" s="59">
        <f t="shared" si="6"/>
      </c>
      <c r="K21" s="59">
        <f t="shared" si="6"/>
      </c>
      <c r="L21" s="1327">
        <f>IF(F20="（Ⅰ）",U18,IF(F20="（Ⅱ）",U18,""))</f>
      </c>
      <c r="M21" s="1328"/>
      <c r="O21" s="30"/>
      <c r="P21" s="32"/>
      <c r="Q21" s="29"/>
      <c r="R21" s="33" t="s">
        <v>433</v>
      </c>
      <c r="S21" s="340">
        <v>22</v>
      </c>
      <c r="T21" s="341">
        <v>18</v>
      </c>
      <c r="U21" s="341">
        <v>6</v>
      </c>
      <c r="V21" s="33"/>
      <c r="W21" s="29"/>
      <c r="X21" s="25"/>
      <c r="Y21" s="25"/>
    </row>
    <row r="22" spans="1:25" ht="24.75" customHeight="1">
      <c r="A22" s="24"/>
      <c r="B22" s="1322"/>
      <c r="C22" s="1323"/>
      <c r="D22" s="1323"/>
      <c r="E22" s="1323"/>
      <c r="F22" s="1325"/>
      <c r="G22" s="52">
        <f>IF(F20="（Ⅰ）",S19,IF(F20="（Ⅱ）",T19,""))</f>
      </c>
      <c r="H22" s="52">
        <f t="shared" si="4"/>
      </c>
      <c r="I22" s="52">
        <f t="shared" si="5"/>
      </c>
      <c r="J22" s="59">
        <f t="shared" si="6"/>
      </c>
      <c r="K22" s="59">
        <f t="shared" si="6"/>
      </c>
      <c r="L22" s="1329">
        <f>IF(F20="（Ⅰ）",U19,IF(F20="（Ⅱ）",U19,""))</f>
      </c>
      <c r="M22" s="1330"/>
      <c r="O22" s="30"/>
      <c r="P22" s="32"/>
      <c r="Q22" s="29"/>
      <c r="R22" s="33" t="s">
        <v>432</v>
      </c>
      <c r="S22" s="29">
        <v>3</v>
      </c>
      <c r="T22" s="29">
        <v>4</v>
      </c>
      <c r="U22" s="29"/>
      <c r="V22" s="33"/>
      <c r="W22" s="29"/>
      <c r="X22" s="25"/>
      <c r="Y22" s="25"/>
    </row>
    <row r="23" spans="1:25" s="28" customFormat="1" ht="24.75" customHeight="1">
      <c r="A23" s="24"/>
      <c r="B23" s="1322"/>
      <c r="C23" s="1323"/>
      <c r="D23" s="1323"/>
      <c r="E23" s="1323"/>
      <c r="F23" s="1326"/>
      <c r="G23" s="52">
        <f>IF(F20="（Ⅰ）",S20,IF(F20="（Ⅱ）",T20,""))</f>
      </c>
      <c r="H23" s="52">
        <f t="shared" si="4"/>
      </c>
      <c r="I23" s="52">
        <f t="shared" si="5"/>
      </c>
      <c r="J23" s="59">
        <f t="shared" si="6"/>
      </c>
      <c r="K23" s="59">
        <f t="shared" si="6"/>
      </c>
      <c r="L23" s="1293">
        <f>IF(F20="（Ⅰ）",U20,IF(F20="（Ⅱ）",U20,""))</f>
      </c>
      <c r="M23" s="1331"/>
      <c r="N23" s="24"/>
      <c r="O23" s="30"/>
      <c r="P23" s="32"/>
      <c r="Q23" s="29"/>
      <c r="R23" s="33" t="s">
        <v>434</v>
      </c>
      <c r="S23" s="29" t="s">
        <v>597</v>
      </c>
      <c r="T23" s="29" t="s">
        <v>625</v>
      </c>
      <c r="U23" s="29"/>
      <c r="V23" s="29"/>
      <c r="W23" s="29"/>
      <c r="X23" s="25"/>
      <c r="Y23" s="25"/>
    </row>
    <row r="24" spans="1:25" ht="24.75" customHeight="1">
      <c r="A24" s="24"/>
      <c r="B24" s="919" t="s">
        <v>103</v>
      </c>
      <c r="C24" s="918"/>
      <c r="D24" s="918"/>
      <c r="E24" s="918"/>
      <c r="F24" s="348" t="s">
        <v>670</v>
      </c>
      <c r="G24" s="50">
        <f>IF(F24="（Ⅰ）",S22,IF(F24="（Ⅱ）",T22,""))</f>
      </c>
      <c r="H24" s="50">
        <f t="shared" si="4"/>
      </c>
      <c r="I24" s="50">
        <f t="shared" si="5"/>
      </c>
      <c r="J24" s="50">
        <f>IF(G24="","",ROUNDDOWN($G24*$H$3*J$15,0))</f>
      </c>
      <c r="K24" s="50">
        <f>IF(G24="","",J24-ROUNDDOWN(J24/10*9,0))</f>
      </c>
      <c r="L24" s="1304"/>
      <c r="M24" s="1318"/>
      <c r="O24" s="32"/>
      <c r="P24" s="32"/>
      <c r="Q24" s="29"/>
      <c r="R24" s="29"/>
      <c r="S24" s="29" t="s">
        <v>598</v>
      </c>
      <c r="T24" s="29" t="s">
        <v>625</v>
      </c>
      <c r="U24" s="29"/>
      <c r="V24" s="29"/>
      <c r="W24" s="29"/>
      <c r="X24" s="25"/>
      <c r="Y24" s="25"/>
    </row>
    <row r="25" spans="1:25" ht="24.75" customHeight="1">
      <c r="A25" s="24"/>
      <c r="B25" s="1319" t="s">
        <v>104</v>
      </c>
      <c r="C25" s="1320"/>
      <c r="D25" s="1320"/>
      <c r="E25" s="1320"/>
      <c r="F25" s="348" t="s">
        <v>729</v>
      </c>
      <c r="G25" s="50">
        <f>IF(F25="（Ⅰ）",S21,IF(F25="（Ⅱ）",T21,IF(F25="（Ⅲ）",U21,"")))</f>
        <v>6</v>
      </c>
      <c r="H25" s="50">
        <f t="shared" si="4"/>
        <v>61</v>
      </c>
      <c r="I25" s="50">
        <f t="shared" si="5"/>
        <v>7</v>
      </c>
      <c r="J25" s="50">
        <f>IF(G25="","",ROUNDDOWN($G25*$H$3*J$15,0))</f>
        <v>1848</v>
      </c>
      <c r="K25" s="50">
        <f>IF(G25="","",J25-ROUNDDOWN(J25/10*9,0))</f>
        <v>185</v>
      </c>
      <c r="L25" s="1304"/>
      <c r="M25" s="1318"/>
      <c r="O25" s="32"/>
      <c r="P25" s="32"/>
      <c r="Q25" s="29"/>
      <c r="R25" s="29"/>
      <c r="S25" s="29" t="s">
        <v>599</v>
      </c>
      <c r="T25" s="29" t="s">
        <v>625</v>
      </c>
      <c r="U25" s="29"/>
      <c r="V25" s="29"/>
      <c r="W25" s="29"/>
      <c r="X25" s="25"/>
      <c r="Y25" s="25"/>
    </row>
    <row r="26" spans="1:25" ht="24.75" customHeight="1">
      <c r="A26" s="24"/>
      <c r="B26" s="287" t="s">
        <v>435</v>
      </c>
      <c r="C26" s="288"/>
      <c r="D26" s="288"/>
      <c r="E26" s="288"/>
      <c r="F26" s="347" t="s">
        <v>730</v>
      </c>
      <c r="G26" s="1306" t="str">
        <f>IF(F26="なし","-",IF(F26="（Ⅰ）",S23,IF(F26="（Ⅱ）",S24,IF(F26="（Ⅲ）",S25,IF(F26="（Ⅳ）",S26,IF(F26="（Ⅴ）",S27,""))))))</f>
        <v>（（介護予防）特定施設入居者生活介護＋加算単位数（特定処遇改善加算を除く））×8.2%</v>
      </c>
      <c r="H26" s="1307"/>
      <c r="I26" s="1307"/>
      <c r="J26" s="1307"/>
      <c r="K26" s="1308"/>
      <c r="L26" s="1288" t="str">
        <f>IF(F26="なし","-",IF(F26="（Ⅰ）",T23,IF(F26="（Ⅱ）",T24,IF(F26="（Ⅲ）",T25,IF(F26="（Ⅳ）",T26,IF(F26="（Ⅴ）",T27,""))))))</f>
        <v>1月につき</v>
      </c>
      <c r="M26" s="1321"/>
      <c r="O26" s="32"/>
      <c r="P26" s="32"/>
      <c r="Q26" s="29"/>
      <c r="R26" s="29"/>
      <c r="S26" s="29" t="s">
        <v>580</v>
      </c>
      <c r="T26" s="29" t="s">
        <v>625</v>
      </c>
      <c r="U26" s="29"/>
      <c r="V26" s="29"/>
      <c r="W26" s="29"/>
      <c r="X26" s="25"/>
      <c r="Y26" s="25"/>
    </row>
    <row r="27" spans="1:25" ht="24.75" customHeight="1">
      <c r="A27" s="24"/>
      <c r="B27" s="287" t="s">
        <v>565</v>
      </c>
      <c r="C27" s="288"/>
      <c r="D27" s="288"/>
      <c r="E27" s="288"/>
      <c r="F27" s="347" t="s">
        <v>864</v>
      </c>
      <c r="G27" s="1306" t="str">
        <f>IF(F27="なし","-",IF(F27="（Ⅰ）",S28,IF(F27="（Ⅱ）",S29,"")))</f>
        <v>（（介護予防）特定施設入居者生活介護＋加算単位数（処遇改善加算を除く））×1.2%</v>
      </c>
      <c r="H27" s="1307"/>
      <c r="I27" s="1307"/>
      <c r="J27" s="1307"/>
      <c r="K27" s="1308"/>
      <c r="L27" s="1309" t="str">
        <f>IF(F27="なし","-",IF(F27="（Ⅰ）",T28,IF(F27="（Ⅱ）",T29,"")))</f>
        <v>1月につき</v>
      </c>
      <c r="M27" s="1305"/>
      <c r="O27" s="32"/>
      <c r="P27" s="32"/>
      <c r="Q27" s="29"/>
      <c r="R27" s="29"/>
      <c r="S27" s="29" t="s">
        <v>581</v>
      </c>
      <c r="T27" s="29" t="s">
        <v>625</v>
      </c>
      <c r="U27" s="29"/>
      <c r="V27" s="29"/>
      <c r="W27" s="29"/>
      <c r="X27" s="25"/>
      <c r="Y27" s="25"/>
    </row>
    <row r="28" spans="1:25" ht="24.75" customHeight="1">
      <c r="A28" s="24"/>
      <c r="B28" s="1310" t="s">
        <v>550</v>
      </c>
      <c r="C28" s="1311"/>
      <c r="D28" s="1311"/>
      <c r="E28" s="1312"/>
      <c r="F28" s="348" t="s">
        <v>670</v>
      </c>
      <c r="G28" s="50">
        <f>IF(F28="（Ⅰ）",S30,IF(F28="（Ⅱ）",T30,""))</f>
      </c>
      <c r="H28" s="50">
        <f>IF($G28="","",ROUNDDOWN(G28*$H$3,0))</f>
      </c>
      <c r="I28" s="50">
        <f>IF(G28="","",H28-ROUNDDOWN(H28/10*9,0))</f>
      </c>
      <c r="J28" s="50">
        <f>IF(G28="","",ROUNDDOWN($G28*$H$3*J$15,0))</f>
      </c>
      <c r="K28" s="50">
        <f aca="true" t="shared" si="7" ref="K28:K34">IF(G28="","",J28-ROUNDDOWN(J28/10*9,0))</f>
      </c>
      <c r="L28" s="1304"/>
      <c r="M28" s="1305"/>
      <c r="O28" s="32"/>
      <c r="P28" s="32"/>
      <c r="Q28" s="29"/>
      <c r="R28" s="33" t="s">
        <v>577</v>
      </c>
      <c r="S28" s="29" t="s">
        <v>579</v>
      </c>
      <c r="T28" s="29" t="s">
        <v>625</v>
      </c>
      <c r="U28" s="29"/>
      <c r="V28" s="29"/>
      <c r="W28" s="29"/>
      <c r="X28" s="25"/>
      <c r="Y28" s="25"/>
    </row>
    <row r="29" spans="1:25" ht="24.75" customHeight="1">
      <c r="A29" s="24"/>
      <c r="B29" s="1310" t="s">
        <v>574</v>
      </c>
      <c r="C29" s="1313"/>
      <c r="D29" s="1313"/>
      <c r="E29" s="1314"/>
      <c r="F29" s="348" t="s">
        <v>670</v>
      </c>
      <c r="G29" s="1315">
        <f aca="true" t="shared" si="8" ref="G29:G34">IF(F29="あり",S31,"")</f>
      </c>
      <c r="H29" s="1316"/>
      <c r="I29" s="1316"/>
      <c r="J29" s="1316"/>
      <c r="K29" s="1317"/>
      <c r="L29" s="346"/>
      <c r="M29" s="345"/>
      <c r="O29" s="32"/>
      <c r="P29" s="32"/>
      <c r="Q29" s="29"/>
      <c r="R29" s="29"/>
      <c r="S29" s="29" t="s">
        <v>578</v>
      </c>
      <c r="T29" s="29" t="s">
        <v>625</v>
      </c>
      <c r="U29" s="29"/>
      <c r="V29" s="29"/>
      <c r="W29" s="29"/>
      <c r="X29" s="25"/>
      <c r="Y29" s="25"/>
    </row>
    <row r="30" spans="1:25" ht="24.75" customHeight="1">
      <c r="A30" s="24"/>
      <c r="B30" s="57" t="s">
        <v>551</v>
      </c>
      <c r="C30" s="58"/>
      <c r="D30" s="58"/>
      <c r="E30" s="58"/>
      <c r="F30" s="348" t="s">
        <v>670</v>
      </c>
      <c r="G30" s="50">
        <f>IF(F30="（Ⅰ）",S32,IF(F30="（Ⅱ）",T32,""))</f>
      </c>
      <c r="H30" s="59">
        <f>IF($G30="","","-")</f>
      </c>
      <c r="I30" s="59">
        <f>IF($G30="","","-")</f>
      </c>
      <c r="J30" s="50">
        <f>IF(G30="","",ROUNDDOWN($G30*$H$3,0))</f>
      </c>
      <c r="K30" s="50">
        <f t="shared" si="7"/>
      </c>
      <c r="L30" s="1299">
        <f>IF(F30="個別機能訓練なし",T16,IF(F30="個別機能訓練あり",T16,""))</f>
      </c>
      <c r="M30" s="1300"/>
      <c r="O30" s="32"/>
      <c r="P30" s="32"/>
      <c r="Q30" s="29"/>
      <c r="R30" s="33" t="s">
        <v>570</v>
      </c>
      <c r="S30" s="29">
        <v>36</v>
      </c>
      <c r="T30" s="29">
        <v>22</v>
      </c>
      <c r="U30" s="29"/>
      <c r="V30" s="29"/>
      <c r="W30" s="29"/>
      <c r="X30" s="25"/>
      <c r="Y30" s="25"/>
    </row>
    <row r="31" spans="1:25" ht="24.75" customHeight="1">
      <c r="A31" s="24"/>
      <c r="B31" s="1301" t="s">
        <v>552</v>
      </c>
      <c r="C31" s="1302"/>
      <c r="D31" s="1302"/>
      <c r="E31" s="1303"/>
      <c r="F31" s="348" t="s">
        <v>671</v>
      </c>
      <c r="G31" s="50">
        <f t="shared" si="8"/>
        <v>120</v>
      </c>
      <c r="H31" s="50">
        <f>IF($G31="","",ROUNDDOWN(G31*$H$3,0))</f>
        <v>1232</v>
      </c>
      <c r="I31" s="50">
        <f>IF(G31="","",H31-ROUNDDOWN(H31/10*9,0))</f>
        <v>124</v>
      </c>
      <c r="J31" s="50">
        <f>IF(G31="","",ROUNDDOWN($G31*$H$3*J$15,0))</f>
        <v>36972</v>
      </c>
      <c r="K31" s="50">
        <f t="shared" si="7"/>
        <v>3698</v>
      </c>
      <c r="L31" s="1304"/>
      <c r="M31" s="1305"/>
      <c r="O31" s="32"/>
      <c r="P31" s="32"/>
      <c r="Q31" s="29"/>
      <c r="R31" s="33" t="s">
        <v>575</v>
      </c>
      <c r="S31" s="29" t="s">
        <v>601</v>
      </c>
      <c r="T31" s="29"/>
      <c r="U31" s="29"/>
      <c r="V31" s="29"/>
      <c r="W31" s="29"/>
      <c r="X31" s="25"/>
      <c r="Y31" s="25"/>
    </row>
    <row r="32" spans="1:25" ht="24.75" customHeight="1">
      <c r="A32" s="24"/>
      <c r="B32" s="57" t="s">
        <v>553</v>
      </c>
      <c r="C32" s="58"/>
      <c r="D32" s="58"/>
      <c r="E32" s="58"/>
      <c r="F32" s="348" t="s">
        <v>671</v>
      </c>
      <c r="G32" s="50">
        <f t="shared" si="8"/>
        <v>30</v>
      </c>
      <c r="H32" s="59" t="str">
        <f>IF($G32="","","-")</f>
        <v>-</v>
      </c>
      <c r="I32" s="59" t="str">
        <f>IF($G32="","","-")</f>
        <v>-</v>
      </c>
      <c r="J32" s="50">
        <f>IF(G32="","",ROUNDDOWN($G32*$H$3,0))</f>
        <v>308</v>
      </c>
      <c r="K32" s="50">
        <f t="shared" si="7"/>
        <v>31</v>
      </c>
      <c r="L32" s="1299" t="str">
        <f>IF(F32="あり",T16,"")</f>
        <v>1月につき</v>
      </c>
      <c r="M32" s="1300"/>
      <c r="O32" s="32"/>
      <c r="P32" s="32"/>
      <c r="Q32" s="29"/>
      <c r="R32" s="33" t="s">
        <v>571</v>
      </c>
      <c r="S32" s="29">
        <v>100</v>
      </c>
      <c r="T32" s="29">
        <v>200</v>
      </c>
      <c r="U32" s="29"/>
      <c r="V32" s="29"/>
      <c r="W32" s="29"/>
      <c r="X32" s="25"/>
      <c r="Y32" s="25"/>
    </row>
    <row r="33" spans="1:25" ht="24.75" customHeight="1">
      <c r="A33" s="24"/>
      <c r="B33" s="1290" t="s">
        <v>613</v>
      </c>
      <c r="C33" s="1291"/>
      <c r="D33" s="1291"/>
      <c r="E33" s="1292"/>
      <c r="F33" s="348" t="s">
        <v>670</v>
      </c>
      <c r="G33" s="50">
        <f>IF(F33="あり",S35,"")</f>
      </c>
      <c r="H33" s="52">
        <f>IF($G33="","",ROUNDDOWN(G33*$H$3,0))</f>
      </c>
      <c r="I33" s="52">
        <f>IF(G33="","",H33-ROUNDDOWN(H33/10*9,0))</f>
      </c>
      <c r="J33" s="59">
        <f>IF($G33="","","-")</f>
      </c>
      <c r="K33" s="59">
        <f>IF($G33="","","-")</f>
      </c>
      <c r="L33" s="1299">
        <f>IF(F33="あり",T35,"")</f>
      </c>
      <c r="M33" s="1300"/>
      <c r="O33" s="32"/>
      <c r="P33" s="32"/>
      <c r="Q33" s="29"/>
      <c r="R33" s="33" t="s">
        <v>572</v>
      </c>
      <c r="S33" s="29">
        <v>120</v>
      </c>
      <c r="T33" s="29"/>
      <c r="U33" s="29"/>
      <c r="V33" s="29"/>
      <c r="W33" s="29"/>
      <c r="X33" s="25"/>
      <c r="Y33" s="25"/>
    </row>
    <row r="34" spans="1:25" ht="24.75" customHeight="1">
      <c r="A34" s="24"/>
      <c r="B34" s="287" t="s">
        <v>554</v>
      </c>
      <c r="C34" s="288"/>
      <c r="D34" s="288"/>
      <c r="E34" s="288"/>
      <c r="F34" s="347" t="s">
        <v>671</v>
      </c>
      <c r="G34" s="299">
        <f t="shared" si="8"/>
        <v>30</v>
      </c>
      <c r="H34" s="299">
        <f>IF($G34="","",ROUNDDOWN(G34*$H$3,0))</f>
        <v>308</v>
      </c>
      <c r="I34" s="299">
        <f>IF(G34="","",H34-ROUNDDOWN(H34/10*9,0))</f>
        <v>31</v>
      </c>
      <c r="J34" s="299">
        <f>IF(G34="","",ROUNDDOWN($G34*$H$3*J$15,0))</f>
        <v>9243</v>
      </c>
      <c r="K34" s="299">
        <f t="shared" si="7"/>
        <v>925</v>
      </c>
      <c r="L34" s="1288" t="s">
        <v>555</v>
      </c>
      <c r="M34" s="1289"/>
      <c r="O34" s="32"/>
      <c r="P34" s="32"/>
      <c r="Q34" s="29"/>
      <c r="R34" s="33" t="s">
        <v>567</v>
      </c>
      <c r="S34" s="29">
        <v>30</v>
      </c>
      <c r="T34" s="29"/>
      <c r="U34" s="29"/>
      <c r="V34" s="29"/>
      <c r="W34" s="29"/>
      <c r="X34" s="25"/>
      <c r="Y34" s="25"/>
    </row>
    <row r="35" spans="2:25" ht="24.75" customHeight="1">
      <c r="B35" s="1290" t="s">
        <v>605</v>
      </c>
      <c r="C35" s="1291"/>
      <c r="D35" s="1291"/>
      <c r="E35" s="1292"/>
      <c r="F35" s="348" t="s">
        <v>670</v>
      </c>
      <c r="G35" s="50">
        <f>IF(F35="（Ⅰ）",S38,IF(F35="（Ⅱ）",T38,""))</f>
      </c>
      <c r="H35" s="59">
        <f>IF($G35="","","-")</f>
      </c>
      <c r="I35" s="59">
        <f>IF($G35="","","-")</f>
      </c>
      <c r="J35" s="50">
        <f>IF(G35="","",ROUNDDOWN($G35*$H$3,0))</f>
      </c>
      <c r="K35" s="50">
        <f>IF(G35="","",J35-ROUNDDOWN(J35/10*9,0))</f>
      </c>
      <c r="L35" s="1293">
        <f>IF(F35="（Ⅰ）",U38,IF(F35="（Ⅱ）",U38,""))</f>
      </c>
      <c r="M35" s="1294"/>
      <c r="O35" s="32"/>
      <c r="P35" s="32"/>
      <c r="Q35" s="29"/>
      <c r="R35" s="33" t="s">
        <v>568</v>
      </c>
      <c r="S35" s="29">
        <v>20</v>
      </c>
      <c r="T35" s="29" t="s">
        <v>631</v>
      </c>
      <c r="U35" s="25"/>
      <c r="V35" s="25"/>
      <c r="W35" s="25"/>
      <c r="X35" s="25"/>
      <c r="Y35" s="25"/>
    </row>
    <row r="36" spans="2:25" ht="24.75" customHeight="1" thickBot="1">
      <c r="B36" s="1059" t="s">
        <v>604</v>
      </c>
      <c r="C36" s="1295"/>
      <c r="D36" s="1295"/>
      <c r="E36" s="1296"/>
      <c r="F36" s="349" t="s">
        <v>670</v>
      </c>
      <c r="G36" s="297">
        <f>IF(F36="あり",S37,"")</f>
      </c>
      <c r="H36" s="342">
        <f>IF($G36="","","-")</f>
      </c>
      <c r="I36" s="342">
        <f>IF($G36="","","-")</f>
      </c>
      <c r="J36" s="297">
        <f>IF(G36="","",ROUNDDOWN($G36*$H$3,0))</f>
      </c>
      <c r="K36" s="297">
        <f>IF(G36="","",J36-ROUNDDOWN(J36/10*9,0))</f>
      </c>
      <c r="L36" s="1297">
        <f>IF(F36="あり",T37,"")</f>
      </c>
      <c r="M36" s="1298"/>
      <c r="O36" s="29"/>
      <c r="P36" s="29"/>
      <c r="Q36" s="37"/>
      <c r="R36" s="33" t="s">
        <v>569</v>
      </c>
      <c r="S36" s="29">
        <v>30</v>
      </c>
      <c r="T36" s="25"/>
      <c r="U36" s="25"/>
      <c r="V36" s="25"/>
      <c r="W36" s="25"/>
      <c r="X36" s="25"/>
      <c r="Y36" s="25"/>
    </row>
    <row r="37" spans="18:20" ht="13.5">
      <c r="R37" s="33" t="s">
        <v>626</v>
      </c>
      <c r="S37" s="29">
        <v>40</v>
      </c>
      <c r="T37" s="29" t="s">
        <v>576</v>
      </c>
    </row>
    <row r="38" spans="2:21" ht="13.5" customHeight="1">
      <c r="B38" s="1286"/>
      <c r="C38" s="1286"/>
      <c r="D38" s="1286"/>
      <c r="E38" s="1286"/>
      <c r="F38" s="1286"/>
      <c r="G38" s="1286"/>
      <c r="H38" s="1286"/>
      <c r="I38" s="1286"/>
      <c r="J38" s="1286"/>
      <c r="K38" s="1286"/>
      <c r="L38" s="1286"/>
      <c r="M38" s="1286"/>
      <c r="N38" s="351"/>
      <c r="R38" s="30" t="s">
        <v>627</v>
      </c>
      <c r="S38" s="340">
        <v>30</v>
      </c>
      <c r="T38" s="340">
        <v>60</v>
      </c>
      <c r="U38" s="29" t="s">
        <v>576</v>
      </c>
    </row>
    <row r="39" spans="2:14" ht="13.5" customHeight="1">
      <c r="B39" s="9"/>
      <c r="C39" s="455"/>
      <c r="D39" s="455"/>
      <c r="E39" s="455"/>
      <c r="F39" s="455"/>
      <c r="G39" s="455"/>
      <c r="H39" s="455"/>
      <c r="I39" s="455"/>
      <c r="J39" s="455"/>
      <c r="K39" s="455"/>
      <c r="L39" s="455"/>
      <c r="M39" s="455"/>
      <c r="N39" s="455"/>
    </row>
    <row r="40" spans="2:14" ht="13.5" customHeight="1">
      <c r="B40" s="1286"/>
      <c r="C40" s="1286"/>
      <c r="D40" s="1286"/>
      <c r="E40" s="1286"/>
      <c r="F40" s="352"/>
      <c r="G40" s="9"/>
      <c r="H40" s="9"/>
      <c r="I40" s="9"/>
      <c r="J40" s="9"/>
      <c r="K40" s="9"/>
      <c r="L40" s="9"/>
      <c r="M40" s="9"/>
      <c r="N40" s="351"/>
    </row>
    <row r="41" spans="2:14" ht="13.5" customHeight="1">
      <c r="B41" s="9"/>
      <c r="C41" s="350"/>
      <c r="D41" s="350"/>
      <c r="E41" s="350"/>
      <c r="F41" s="352"/>
      <c r="G41" s="9"/>
      <c r="H41" s="9"/>
      <c r="I41" s="9"/>
      <c r="J41" s="9"/>
      <c r="K41" s="9"/>
      <c r="L41" s="9"/>
      <c r="M41" s="9"/>
      <c r="N41" s="351"/>
    </row>
    <row r="42" spans="2:14" ht="13.5" customHeight="1">
      <c r="B42" s="350"/>
      <c r="C42" s="455"/>
      <c r="D42" s="455"/>
      <c r="E42" s="455"/>
      <c r="F42" s="455"/>
      <c r="G42" s="455"/>
      <c r="H42" s="455"/>
      <c r="I42" s="455"/>
      <c r="J42" s="455"/>
      <c r="K42" s="455"/>
      <c r="L42" s="455"/>
      <c r="M42" s="455"/>
      <c r="N42" s="455"/>
    </row>
    <row r="43" spans="2:14" ht="13.5" customHeight="1">
      <c r="B43" s="1287"/>
      <c r="C43" s="1287"/>
      <c r="D43" s="1287"/>
      <c r="E43" s="1287"/>
      <c r="F43" s="1287"/>
      <c r="G43" s="1287"/>
      <c r="H43" s="1287"/>
      <c r="I43" s="1287"/>
      <c r="J43" s="1287"/>
      <c r="K43" s="1287"/>
      <c r="L43" s="1287"/>
      <c r="M43" s="1287"/>
      <c r="N43" s="1287"/>
    </row>
    <row r="44" spans="2:14" ht="13.5" customHeight="1">
      <c r="B44" s="10"/>
      <c r="C44" s="453"/>
      <c r="D44" s="453"/>
      <c r="E44" s="453"/>
      <c r="F44" s="453"/>
      <c r="G44" s="453"/>
      <c r="H44" s="453"/>
      <c r="I44" s="453"/>
      <c r="J44" s="453"/>
      <c r="K44" s="453"/>
      <c r="L44" s="453"/>
      <c r="M44" s="453"/>
      <c r="N44" s="453"/>
    </row>
    <row r="45" spans="2:14" ht="13.5" customHeight="1">
      <c r="B45" s="9"/>
      <c r="C45" s="9"/>
      <c r="D45" s="9"/>
      <c r="E45" s="9"/>
      <c r="F45" s="9"/>
      <c r="G45" s="9"/>
      <c r="H45" s="9"/>
      <c r="I45" s="9"/>
      <c r="J45" s="9"/>
      <c r="K45" s="9"/>
      <c r="L45" s="9"/>
      <c r="M45" s="9"/>
      <c r="N45" s="351"/>
    </row>
    <row r="46" spans="2:14" ht="13.5" customHeight="1">
      <c r="B46" s="9"/>
      <c r="C46" s="455"/>
      <c r="D46" s="455"/>
      <c r="E46" s="455"/>
      <c r="F46" s="455"/>
      <c r="G46" s="455"/>
      <c r="H46" s="455"/>
      <c r="I46" s="455"/>
      <c r="J46" s="455"/>
      <c r="K46" s="455"/>
      <c r="L46" s="455"/>
      <c r="M46" s="455"/>
      <c r="N46" s="455"/>
    </row>
    <row r="47" spans="2:14" ht="13.5" customHeight="1">
      <c r="B47" s="9"/>
      <c r="C47" s="9"/>
      <c r="D47" s="9"/>
      <c r="E47" s="9"/>
      <c r="F47" s="9"/>
      <c r="G47" s="9"/>
      <c r="H47" s="9"/>
      <c r="I47" s="9"/>
      <c r="J47" s="9"/>
      <c r="K47" s="9"/>
      <c r="L47" s="9"/>
      <c r="M47" s="9"/>
      <c r="N47" s="351"/>
    </row>
    <row r="48" spans="2:14" ht="13.5" customHeight="1">
      <c r="B48" s="9"/>
      <c r="C48" s="455"/>
      <c r="D48" s="455"/>
      <c r="E48" s="455"/>
      <c r="F48" s="455"/>
      <c r="G48" s="455"/>
      <c r="H48" s="455"/>
      <c r="I48" s="455"/>
      <c r="J48" s="455"/>
      <c r="K48" s="455"/>
      <c r="L48" s="455"/>
      <c r="M48" s="455"/>
      <c r="N48" s="455"/>
    </row>
    <row r="49" spans="2:14" ht="13.5" customHeight="1">
      <c r="B49" s="9"/>
      <c r="C49" s="9"/>
      <c r="D49" s="9"/>
      <c r="E49" s="9"/>
      <c r="F49" s="9"/>
      <c r="G49" s="9"/>
      <c r="H49" s="9"/>
      <c r="I49" s="9"/>
      <c r="J49" s="9"/>
      <c r="K49" s="9"/>
      <c r="L49" s="9"/>
      <c r="M49" s="9"/>
      <c r="N49" s="351"/>
    </row>
    <row r="50" spans="2:14" ht="13.5" customHeight="1">
      <c r="B50" s="9"/>
      <c r="C50" s="455"/>
      <c r="D50" s="455"/>
      <c r="E50" s="455"/>
      <c r="F50" s="455"/>
      <c r="G50" s="455"/>
      <c r="H50" s="455"/>
      <c r="I50" s="455"/>
      <c r="J50" s="455"/>
      <c r="K50" s="455"/>
      <c r="L50" s="455"/>
      <c r="M50" s="455"/>
      <c r="N50" s="455"/>
    </row>
    <row r="51" spans="2:14" ht="13.5" customHeight="1">
      <c r="B51" s="9"/>
      <c r="C51" s="9"/>
      <c r="D51" s="9"/>
      <c r="E51" s="9"/>
      <c r="F51" s="9"/>
      <c r="G51" s="9"/>
      <c r="H51" s="9"/>
      <c r="I51" s="9"/>
      <c r="J51" s="9"/>
      <c r="K51" s="9"/>
      <c r="L51" s="9"/>
      <c r="M51" s="9"/>
      <c r="N51" s="351"/>
    </row>
    <row r="52" spans="2:14" ht="13.5" customHeight="1">
      <c r="B52" s="9"/>
      <c r="C52" s="455"/>
      <c r="D52" s="455"/>
      <c r="E52" s="455"/>
      <c r="F52" s="455"/>
      <c r="G52" s="455"/>
      <c r="H52" s="455"/>
      <c r="I52" s="455"/>
      <c r="J52" s="455"/>
      <c r="K52" s="455"/>
      <c r="L52" s="455"/>
      <c r="M52" s="455"/>
      <c r="N52" s="455"/>
    </row>
    <row r="53" spans="2:14" ht="13.5" customHeight="1">
      <c r="B53" s="9"/>
      <c r="C53" s="344"/>
      <c r="D53" s="344"/>
      <c r="E53" s="344"/>
      <c r="F53" s="344"/>
      <c r="G53" s="344"/>
      <c r="H53" s="344"/>
      <c r="I53" s="344"/>
      <c r="J53" s="344"/>
      <c r="K53" s="344"/>
      <c r="L53" s="344"/>
      <c r="M53" s="344"/>
      <c r="N53" s="344"/>
    </row>
    <row r="54" spans="2:14" ht="13.5" customHeight="1">
      <c r="B54" s="9"/>
      <c r="C54" s="455"/>
      <c r="D54" s="455"/>
      <c r="E54" s="455"/>
      <c r="F54" s="455"/>
      <c r="G54" s="455"/>
      <c r="H54" s="455"/>
      <c r="I54" s="455"/>
      <c r="J54" s="455"/>
      <c r="K54" s="455"/>
      <c r="L54" s="455"/>
      <c r="M54" s="455"/>
      <c r="N54" s="455"/>
    </row>
    <row r="55" spans="2:14" ht="13.5" customHeight="1">
      <c r="B55" s="9"/>
      <c r="C55" s="344"/>
      <c r="D55" s="344"/>
      <c r="E55" s="344"/>
      <c r="F55" s="344"/>
      <c r="G55" s="344"/>
      <c r="H55" s="344"/>
      <c r="I55" s="344"/>
      <c r="J55" s="344"/>
      <c r="K55" s="344"/>
      <c r="L55" s="344"/>
      <c r="M55" s="344"/>
      <c r="N55" s="344"/>
    </row>
    <row r="56" spans="2:14" ht="13.5" customHeight="1">
      <c r="B56" s="9"/>
      <c r="C56" s="455"/>
      <c r="D56" s="455"/>
      <c r="E56" s="455"/>
      <c r="F56" s="455"/>
      <c r="G56" s="455"/>
      <c r="H56" s="455"/>
      <c r="I56" s="455"/>
      <c r="J56" s="455"/>
      <c r="K56" s="455"/>
      <c r="L56" s="455"/>
      <c r="M56" s="455"/>
      <c r="N56" s="455"/>
    </row>
    <row r="57" spans="2:14" ht="13.5" customHeight="1">
      <c r="B57" s="9"/>
      <c r="C57" s="344"/>
      <c r="D57" s="344"/>
      <c r="E57" s="344"/>
      <c r="F57" s="344"/>
      <c r="G57" s="344"/>
      <c r="H57" s="344"/>
      <c r="I57" s="344"/>
      <c r="J57" s="344"/>
      <c r="K57" s="344"/>
      <c r="L57" s="344"/>
      <c r="M57" s="344"/>
      <c r="N57" s="351"/>
    </row>
    <row r="58" spans="2:14" ht="13.5" customHeight="1">
      <c r="B58" s="9"/>
      <c r="C58" s="455"/>
      <c r="D58" s="455"/>
      <c r="E58" s="455"/>
      <c r="F58" s="455"/>
      <c r="G58" s="455"/>
      <c r="H58" s="455"/>
      <c r="I58" s="455"/>
      <c r="J58" s="455"/>
      <c r="K58" s="455"/>
      <c r="L58" s="455"/>
      <c r="M58" s="455"/>
      <c r="N58" s="455"/>
    </row>
    <row r="59" spans="2:14" ht="13.5" customHeight="1">
      <c r="B59" s="9"/>
      <c r="C59" s="344"/>
      <c r="D59" s="344"/>
      <c r="E59" s="344"/>
      <c r="F59" s="344"/>
      <c r="G59" s="344"/>
      <c r="H59" s="344"/>
      <c r="I59" s="344"/>
      <c r="J59" s="344"/>
      <c r="K59" s="344"/>
      <c r="L59" s="344"/>
      <c r="M59" s="344"/>
      <c r="N59" s="351"/>
    </row>
    <row r="60" spans="2:14" ht="13.5" customHeight="1">
      <c r="B60" s="9"/>
      <c r="C60" s="455"/>
      <c r="D60" s="455"/>
      <c r="E60" s="455"/>
      <c r="F60" s="455"/>
      <c r="G60" s="455"/>
      <c r="H60" s="455"/>
      <c r="I60" s="455"/>
      <c r="J60" s="455"/>
      <c r="K60" s="455"/>
      <c r="L60" s="455"/>
      <c r="M60" s="455"/>
      <c r="N60" s="455"/>
    </row>
    <row r="61" spans="2:14" ht="13.5" customHeight="1">
      <c r="B61" s="9"/>
      <c r="C61" s="344"/>
      <c r="D61" s="344"/>
      <c r="E61" s="344"/>
      <c r="F61" s="344"/>
      <c r="G61" s="344"/>
      <c r="H61" s="344"/>
      <c r="I61" s="344"/>
      <c r="J61" s="344"/>
      <c r="K61" s="344"/>
      <c r="L61" s="344"/>
      <c r="M61" s="344"/>
      <c r="N61" s="351"/>
    </row>
    <row r="62" spans="2:14" ht="13.5" customHeight="1">
      <c r="B62" s="9"/>
      <c r="C62" s="455"/>
      <c r="D62" s="455"/>
      <c r="E62" s="455"/>
      <c r="F62" s="455"/>
      <c r="G62" s="455"/>
      <c r="H62" s="455"/>
      <c r="I62" s="455"/>
      <c r="J62" s="455"/>
      <c r="K62" s="455"/>
      <c r="L62" s="455"/>
      <c r="M62" s="455"/>
      <c r="N62" s="455"/>
    </row>
    <row r="63" spans="2:14" ht="13.5" customHeight="1">
      <c r="B63" s="9"/>
      <c r="C63" s="344"/>
      <c r="D63" s="344"/>
      <c r="E63" s="344"/>
      <c r="F63" s="344"/>
      <c r="G63" s="344"/>
      <c r="H63" s="344"/>
      <c r="I63" s="344"/>
      <c r="J63" s="344"/>
      <c r="K63" s="344"/>
      <c r="L63" s="344"/>
      <c r="M63" s="344"/>
      <c r="N63" s="351"/>
    </row>
    <row r="64" spans="2:14" ht="13.5" customHeight="1">
      <c r="B64" s="9"/>
      <c r="C64" s="455"/>
      <c r="D64" s="455"/>
      <c r="E64" s="455"/>
      <c r="F64" s="455"/>
      <c r="G64" s="455"/>
      <c r="H64" s="455"/>
      <c r="I64" s="455"/>
      <c r="J64" s="455"/>
      <c r="K64" s="455"/>
      <c r="L64" s="455"/>
      <c r="M64" s="455"/>
      <c r="N64" s="455"/>
    </row>
    <row r="65" spans="2:14" ht="13.5" customHeight="1">
      <c r="B65" s="9"/>
      <c r="C65" s="344"/>
      <c r="D65" s="344"/>
      <c r="E65" s="344"/>
      <c r="F65" s="344"/>
      <c r="G65" s="344"/>
      <c r="H65" s="344"/>
      <c r="I65" s="344"/>
      <c r="J65" s="344"/>
      <c r="K65" s="344"/>
      <c r="L65" s="344"/>
      <c r="M65" s="344"/>
      <c r="N65" s="351"/>
    </row>
    <row r="66" spans="2:14" ht="13.5" customHeight="1">
      <c r="B66" s="9"/>
      <c r="C66" s="455"/>
      <c r="D66" s="455"/>
      <c r="E66" s="455"/>
      <c r="F66" s="455"/>
      <c r="G66" s="455"/>
      <c r="H66" s="455"/>
      <c r="I66" s="455"/>
      <c r="J66" s="455"/>
      <c r="K66" s="455"/>
      <c r="L66" s="455"/>
      <c r="M66" s="455"/>
      <c r="N66" s="455"/>
    </row>
    <row r="67" spans="2:14" ht="13.5" customHeight="1">
      <c r="B67" s="453"/>
      <c r="C67" s="453"/>
      <c r="D67" s="453"/>
      <c r="E67" s="453"/>
      <c r="F67" s="453"/>
      <c r="G67" s="453"/>
      <c r="H67" s="453"/>
      <c r="I67" s="453"/>
      <c r="J67" s="453"/>
      <c r="K67" s="453"/>
      <c r="L67" s="453"/>
      <c r="M67" s="453"/>
      <c r="N67" s="453"/>
    </row>
    <row r="68" spans="2:14" ht="13.5" customHeight="1">
      <c r="B68" s="343"/>
      <c r="C68" s="455"/>
      <c r="D68" s="455"/>
      <c r="E68" s="455"/>
      <c r="F68" s="455"/>
      <c r="G68" s="455"/>
      <c r="H68" s="455"/>
      <c r="I68" s="455"/>
      <c r="J68" s="455"/>
      <c r="K68" s="455"/>
      <c r="L68" s="455"/>
      <c r="M68" s="455"/>
      <c r="N68" s="455"/>
    </row>
    <row r="69" spans="2:14" ht="13.5" customHeight="1">
      <c r="B69" s="9"/>
      <c r="C69" s="344"/>
      <c r="D69" s="344"/>
      <c r="E69" s="344"/>
      <c r="F69" s="344"/>
      <c r="G69" s="344"/>
      <c r="H69" s="344"/>
      <c r="I69" s="344"/>
      <c r="J69" s="344"/>
      <c r="K69" s="344"/>
      <c r="L69" s="344"/>
      <c r="M69" s="344"/>
      <c r="N69" s="351"/>
    </row>
    <row r="70" spans="2:14" ht="13.5" customHeight="1">
      <c r="B70" s="9"/>
      <c r="C70" s="455"/>
      <c r="D70" s="455"/>
      <c r="E70" s="455"/>
      <c r="F70" s="455"/>
      <c r="G70" s="455"/>
      <c r="H70" s="455"/>
      <c r="I70" s="455"/>
      <c r="J70" s="455"/>
      <c r="K70" s="455"/>
      <c r="L70" s="455"/>
      <c r="M70" s="455"/>
      <c r="N70" s="455"/>
    </row>
    <row r="71" spans="2:14" ht="13.5" customHeight="1">
      <c r="B71" s="9"/>
      <c r="C71" s="344"/>
      <c r="D71" s="344"/>
      <c r="E71" s="344"/>
      <c r="F71" s="344"/>
      <c r="G71" s="344"/>
      <c r="H71" s="344"/>
      <c r="I71" s="344"/>
      <c r="J71" s="344"/>
      <c r="K71" s="344"/>
      <c r="L71" s="344"/>
      <c r="M71" s="344"/>
      <c r="N71" s="351"/>
    </row>
    <row r="72" spans="2:14" ht="13.5" customHeight="1">
      <c r="B72" s="9"/>
      <c r="C72" s="455"/>
      <c r="D72" s="455"/>
      <c r="E72" s="455"/>
      <c r="F72" s="455"/>
      <c r="G72" s="455"/>
      <c r="H72" s="455"/>
      <c r="I72" s="455"/>
      <c r="J72" s="455"/>
      <c r="K72" s="455"/>
      <c r="L72" s="455"/>
      <c r="M72" s="455"/>
      <c r="N72" s="455"/>
    </row>
    <row r="73" spans="2:14" ht="13.5" customHeight="1">
      <c r="B73" s="9"/>
      <c r="C73" s="344"/>
      <c r="D73" s="344"/>
      <c r="E73" s="344"/>
      <c r="F73" s="344"/>
      <c r="G73" s="344"/>
      <c r="H73" s="344"/>
      <c r="I73" s="344"/>
      <c r="J73" s="344"/>
      <c r="K73" s="344"/>
      <c r="L73" s="344"/>
      <c r="M73" s="344"/>
      <c r="N73" s="344"/>
    </row>
    <row r="74" spans="2:14" ht="13.5" customHeight="1">
      <c r="B74" s="9"/>
      <c r="C74" s="455"/>
      <c r="D74" s="455"/>
      <c r="E74" s="455"/>
      <c r="F74" s="455"/>
      <c r="G74" s="455"/>
      <c r="H74" s="455"/>
      <c r="I74" s="455"/>
      <c r="J74" s="455"/>
      <c r="K74" s="455"/>
      <c r="L74" s="455"/>
      <c r="M74" s="455"/>
      <c r="N74" s="455"/>
    </row>
    <row r="75" spans="2:14" ht="13.5" customHeight="1">
      <c r="B75" s="9"/>
      <c r="C75" s="344"/>
      <c r="D75" s="344"/>
      <c r="E75" s="344"/>
      <c r="F75" s="344"/>
      <c r="G75" s="344"/>
      <c r="H75" s="344"/>
      <c r="I75" s="344"/>
      <c r="J75" s="344"/>
      <c r="K75" s="344"/>
      <c r="L75" s="344"/>
      <c r="M75" s="344"/>
      <c r="N75" s="351"/>
    </row>
    <row r="76" spans="2:14" ht="13.5" customHeight="1">
      <c r="B76" s="9"/>
      <c r="C76" s="455"/>
      <c r="D76" s="455"/>
      <c r="E76" s="455"/>
      <c r="F76" s="455"/>
      <c r="G76" s="455"/>
      <c r="H76" s="455"/>
      <c r="I76" s="455"/>
      <c r="J76" s="455"/>
      <c r="K76" s="455"/>
      <c r="L76" s="455"/>
      <c r="M76" s="455"/>
      <c r="N76" s="455"/>
    </row>
    <row r="77" spans="2:14" ht="13.5" customHeight="1">
      <c r="B77" s="9"/>
      <c r="C77" s="344"/>
      <c r="D77" s="344"/>
      <c r="E77" s="344"/>
      <c r="F77" s="344"/>
      <c r="G77" s="344"/>
      <c r="H77" s="344"/>
      <c r="I77" s="344"/>
      <c r="J77" s="344"/>
      <c r="K77" s="344"/>
      <c r="L77" s="344"/>
      <c r="M77" s="344"/>
      <c r="N77" s="351"/>
    </row>
    <row r="78" spans="2:14" ht="13.5" customHeight="1">
      <c r="B78" s="9"/>
      <c r="C78" s="455"/>
      <c r="D78" s="455"/>
      <c r="E78" s="455"/>
      <c r="F78" s="455"/>
      <c r="G78" s="455"/>
      <c r="H78" s="455"/>
      <c r="I78" s="455"/>
      <c r="J78" s="455"/>
      <c r="K78" s="455"/>
      <c r="L78" s="455"/>
      <c r="M78" s="455"/>
      <c r="N78" s="455"/>
    </row>
    <row r="79" spans="2:14" ht="13.5" customHeight="1">
      <c r="B79" s="9"/>
      <c r="C79" s="344"/>
      <c r="D79" s="344"/>
      <c r="E79" s="344"/>
      <c r="F79" s="344"/>
      <c r="G79" s="344"/>
      <c r="H79" s="344"/>
      <c r="I79" s="344"/>
      <c r="J79" s="344"/>
      <c r="K79" s="344"/>
      <c r="L79" s="344"/>
      <c r="M79" s="344"/>
      <c r="N79" s="351"/>
    </row>
    <row r="80" spans="2:14" ht="13.5" customHeight="1">
      <c r="B80" s="9"/>
      <c r="C80" s="455"/>
      <c r="D80" s="455"/>
      <c r="E80" s="455"/>
      <c r="F80" s="455"/>
      <c r="G80" s="455"/>
      <c r="H80" s="455"/>
      <c r="I80" s="455"/>
      <c r="J80" s="455"/>
      <c r="K80" s="455"/>
      <c r="L80" s="455"/>
      <c r="M80" s="455"/>
      <c r="N80" s="351"/>
    </row>
    <row r="81" spans="2:14" ht="13.5" customHeight="1">
      <c r="B81" s="9"/>
      <c r="C81" s="344"/>
      <c r="D81" s="344"/>
      <c r="E81" s="344"/>
      <c r="F81" s="344"/>
      <c r="G81" s="344"/>
      <c r="H81" s="344"/>
      <c r="I81" s="344"/>
      <c r="J81" s="344"/>
      <c r="K81" s="344"/>
      <c r="L81" s="344"/>
      <c r="M81" s="344"/>
      <c r="N81" s="351"/>
    </row>
    <row r="82" spans="2:14" ht="13.5" customHeight="1">
      <c r="B82" s="9"/>
      <c r="C82" s="455"/>
      <c r="D82" s="455"/>
      <c r="E82" s="455"/>
      <c r="F82" s="455"/>
      <c r="G82" s="455"/>
      <c r="H82" s="455"/>
      <c r="I82" s="455"/>
      <c r="J82" s="455"/>
      <c r="K82" s="455"/>
      <c r="L82" s="455"/>
      <c r="M82" s="455"/>
      <c r="N82" s="351"/>
    </row>
    <row r="83" spans="2:14" ht="13.5" customHeight="1">
      <c r="B83" s="9"/>
      <c r="C83" s="344"/>
      <c r="D83" s="344"/>
      <c r="E83" s="344"/>
      <c r="F83" s="344"/>
      <c r="G83" s="344"/>
      <c r="H83" s="344"/>
      <c r="I83" s="344"/>
      <c r="J83" s="344"/>
      <c r="K83" s="344"/>
      <c r="L83" s="344"/>
      <c r="M83" s="344"/>
      <c r="N83" s="351"/>
    </row>
    <row r="84" spans="2:14" ht="13.5" customHeight="1">
      <c r="B84" s="9"/>
      <c r="C84" s="455"/>
      <c r="D84" s="455"/>
      <c r="E84" s="455"/>
      <c r="F84" s="455"/>
      <c r="G84" s="455"/>
      <c r="H84" s="455"/>
      <c r="I84" s="455"/>
      <c r="J84" s="455"/>
      <c r="K84" s="455"/>
      <c r="L84" s="455"/>
      <c r="M84" s="455"/>
      <c r="N84" s="351"/>
    </row>
    <row r="85" spans="2:14" ht="13.5" customHeight="1">
      <c r="B85" s="9"/>
      <c r="C85" s="344"/>
      <c r="D85" s="344"/>
      <c r="E85" s="344"/>
      <c r="F85" s="344"/>
      <c r="G85" s="344"/>
      <c r="H85" s="344"/>
      <c r="I85" s="344"/>
      <c r="J85" s="344"/>
      <c r="K85" s="344"/>
      <c r="L85" s="344"/>
      <c r="M85" s="344"/>
      <c r="N85" s="351"/>
    </row>
    <row r="86" spans="2:14" ht="13.5" customHeight="1">
      <c r="B86" s="9"/>
      <c r="C86" s="455"/>
      <c r="D86" s="455"/>
      <c r="E86" s="455"/>
      <c r="F86" s="455"/>
      <c r="G86" s="455"/>
      <c r="H86" s="455"/>
      <c r="I86" s="455"/>
      <c r="J86" s="455"/>
      <c r="K86" s="455"/>
      <c r="L86" s="455"/>
      <c r="M86" s="455"/>
      <c r="N86" s="455"/>
    </row>
    <row r="87" spans="2:14" ht="13.5" customHeight="1">
      <c r="B87" s="9"/>
      <c r="C87" s="344"/>
      <c r="D87" s="344"/>
      <c r="E87" s="344"/>
      <c r="F87" s="344"/>
      <c r="G87" s="344"/>
      <c r="H87" s="344"/>
      <c r="I87" s="344"/>
      <c r="J87" s="344"/>
      <c r="K87" s="344"/>
      <c r="L87" s="344"/>
      <c r="M87" s="344"/>
      <c r="N87" s="351"/>
    </row>
    <row r="88" spans="2:14" ht="13.5" customHeight="1">
      <c r="B88" s="9"/>
      <c r="C88" s="455"/>
      <c r="D88" s="455"/>
      <c r="E88" s="455"/>
      <c r="F88" s="455"/>
      <c r="G88" s="455"/>
      <c r="H88" s="455"/>
      <c r="I88" s="455"/>
      <c r="J88" s="455"/>
      <c r="K88" s="455"/>
      <c r="L88" s="455"/>
      <c r="M88" s="455"/>
      <c r="N88" s="455"/>
    </row>
  </sheetData>
  <sheetProtection/>
  <mergeCells count="92">
    <mergeCell ref="B1:M2"/>
    <mergeCell ref="B4:M5"/>
    <mergeCell ref="B6:G6"/>
    <mergeCell ref="H6:I6"/>
    <mergeCell ref="J6:K6"/>
    <mergeCell ref="L6:M6"/>
    <mergeCell ref="B7:F7"/>
    <mergeCell ref="L7:M7"/>
    <mergeCell ref="B8:F8"/>
    <mergeCell ref="L8:M8"/>
    <mergeCell ref="B9:F9"/>
    <mergeCell ref="L9:M9"/>
    <mergeCell ref="B10:F10"/>
    <mergeCell ref="L10:M10"/>
    <mergeCell ref="B11:F11"/>
    <mergeCell ref="L11:M11"/>
    <mergeCell ref="B12:F12"/>
    <mergeCell ref="L12:M12"/>
    <mergeCell ref="B13:F13"/>
    <mergeCell ref="L13:M13"/>
    <mergeCell ref="B14:F14"/>
    <mergeCell ref="L14:M14"/>
    <mergeCell ref="B15:E15"/>
    <mergeCell ref="H15:I15"/>
    <mergeCell ref="J15:K15"/>
    <mergeCell ref="L15:M15"/>
    <mergeCell ref="B16:E16"/>
    <mergeCell ref="L16:M16"/>
    <mergeCell ref="B17:E17"/>
    <mergeCell ref="L17:M17"/>
    <mergeCell ref="B18:E18"/>
    <mergeCell ref="L18:M18"/>
    <mergeCell ref="B19:E19"/>
    <mergeCell ref="L19:M19"/>
    <mergeCell ref="B20:E23"/>
    <mergeCell ref="F20:F23"/>
    <mergeCell ref="L20:M20"/>
    <mergeCell ref="L21:M21"/>
    <mergeCell ref="L22:M22"/>
    <mergeCell ref="L23:M23"/>
    <mergeCell ref="B24:E24"/>
    <mergeCell ref="L24:M24"/>
    <mergeCell ref="B25:E25"/>
    <mergeCell ref="L25:M25"/>
    <mergeCell ref="G26:K26"/>
    <mergeCell ref="L26:M26"/>
    <mergeCell ref="G27:K27"/>
    <mergeCell ref="L27:M27"/>
    <mergeCell ref="B28:E28"/>
    <mergeCell ref="L28:M28"/>
    <mergeCell ref="B29:E29"/>
    <mergeCell ref="G29:K29"/>
    <mergeCell ref="L30:M30"/>
    <mergeCell ref="B31:E31"/>
    <mergeCell ref="L31:M31"/>
    <mergeCell ref="L32:M32"/>
    <mergeCell ref="B33:E33"/>
    <mergeCell ref="L33:M33"/>
    <mergeCell ref="L34:M34"/>
    <mergeCell ref="B35:E35"/>
    <mergeCell ref="L35:M35"/>
    <mergeCell ref="B36:E36"/>
    <mergeCell ref="L36:M36"/>
    <mergeCell ref="B38:M38"/>
    <mergeCell ref="C39:N39"/>
    <mergeCell ref="B40:E40"/>
    <mergeCell ref="C42:N42"/>
    <mergeCell ref="B43:N43"/>
    <mergeCell ref="C44:N44"/>
    <mergeCell ref="C46:N46"/>
    <mergeCell ref="C48:N48"/>
    <mergeCell ref="C50:N50"/>
    <mergeCell ref="C52:N52"/>
    <mergeCell ref="C54:N54"/>
    <mergeCell ref="C56:N56"/>
    <mergeCell ref="C58:N58"/>
    <mergeCell ref="C60:N60"/>
    <mergeCell ref="C62:N62"/>
    <mergeCell ref="C64:N64"/>
    <mergeCell ref="C66:N66"/>
    <mergeCell ref="B67:N67"/>
    <mergeCell ref="C68:N68"/>
    <mergeCell ref="C82:M82"/>
    <mergeCell ref="C84:M84"/>
    <mergeCell ref="C86:N86"/>
    <mergeCell ref="C88:N88"/>
    <mergeCell ref="C70:N70"/>
    <mergeCell ref="C72:N72"/>
    <mergeCell ref="C74:N74"/>
    <mergeCell ref="C76:N76"/>
    <mergeCell ref="C78:N78"/>
    <mergeCell ref="C80:M80"/>
  </mergeCells>
  <dataValidations count="6">
    <dataValidation type="list" allowBlank="1" showInputMessage="1" showErrorMessage="1" sqref="F25">
      <formula1>"なし,（Ⅰ）,（Ⅱ）,（Ⅲ）"</formula1>
    </dataValidation>
    <dataValidation type="list" allowBlank="1" showInputMessage="1" showErrorMessage="1" sqref="F17 F28 F30 F35 F20:F24">
      <formula1>"なし,（Ⅰ）,（Ⅱ）"</formula1>
    </dataValidation>
    <dataValidation type="list" allowBlank="1" showInputMessage="1" showErrorMessage="1" sqref="F29 F36 F31:F34 F18:F19">
      <formula1>"あり,なし"</formula1>
    </dataValidation>
    <dataValidation type="list" allowBlank="1" showInputMessage="1" showErrorMessage="1" sqref="G3">
      <formula1>$R$3:$R$10</formula1>
    </dataValidation>
    <dataValidation type="list" allowBlank="1" showInputMessage="1" showErrorMessage="1" sqref="F26">
      <formula1>"なし,（Ⅰ）,（Ⅱ）,（Ⅲ）,（Ⅳ）,（Ⅴ）,"</formula1>
    </dataValidation>
    <dataValidation type="list" allowBlank="1" showInputMessage="1" showErrorMessage="1" sqref="F27">
      <formula1>"なし,（Ⅰ）,（Ⅱ）,"</formula1>
    </dataValidation>
  </dataValidations>
  <printOptions horizontalCentered="1" verticalCentered="1"/>
  <pageMargins left="0.6692913385826772" right="0.6692913385826772" top="0.5905511811023623" bottom="0.5905511811023623" header="0.5118110236220472" footer="0.3937007874015748"/>
  <pageSetup blackAndWhite="1" fitToHeight="1" fitToWidth="1" horizontalDpi="600" verticalDpi="600" orientation="portrait" paperSize="9" scale="83" r:id="rId1"/>
  <rowBreaks count="1" manualBreakCount="1">
    <brk id="74" max="13" man="1"/>
  </rowBreaks>
</worksheet>
</file>

<file path=xl/worksheets/sheet13.xml><?xml version="1.0" encoding="utf-8"?>
<worksheet xmlns="http://schemas.openxmlformats.org/spreadsheetml/2006/main" xmlns:r="http://schemas.openxmlformats.org/officeDocument/2006/relationships">
  <sheetPr>
    <tabColor indexed="13"/>
    <pageSetUpPr fitToPage="1"/>
  </sheetPr>
  <dimension ref="A1:I39"/>
  <sheetViews>
    <sheetView showGridLines="0" view="pageBreakPreview" zoomScale="90" zoomScaleSheetLayoutView="90" workbookViewId="0" topLeftCell="A26">
      <selection activeCell="C11" sqref="C11:D11"/>
    </sheetView>
  </sheetViews>
  <sheetFormatPr defaultColWidth="9.00390625" defaultRowHeight="13.5"/>
  <cols>
    <col min="1" max="9" width="13.625" style="16" customWidth="1"/>
    <col min="10" max="11" width="13.00390625" style="16" customWidth="1"/>
    <col min="12" max="16384" width="9.00390625" style="16" customWidth="1"/>
  </cols>
  <sheetData>
    <row r="1" spans="1:8" ht="21" customHeight="1">
      <c r="A1" s="1110" t="s">
        <v>867</v>
      </c>
      <c r="B1" s="1110"/>
      <c r="C1" s="1110"/>
      <c r="D1" s="1110"/>
      <c r="E1" s="1110"/>
      <c r="F1" s="1110"/>
      <c r="G1" s="1110"/>
      <c r="H1" s="1110"/>
    </row>
    <row r="2" spans="1:8" ht="21" customHeight="1" thickBot="1">
      <c r="A2" s="1361" t="s">
        <v>593</v>
      </c>
      <c r="B2" s="1361"/>
      <c r="C2" s="1361"/>
      <c r="D2" s="1361"/>
      <c r="E2" s="1361"/>
      <c r="F2" s="1361"/>
      <c r="G2" s="1361"/>
      <c r="H2" s="1361"/>
    </row>
    <row r="3" spans="1:9" ht="30" customHeight="1" thickTop="1">
      <c r="A3" s="1392"/>
      <c r="B3" s="1393"/>
      <c r="C3" s="1394" t="s">
        <v>449</v>
      </c>
      <c r="D3" s="1395"/>
      <c r="E3" s="1393" t="s">
        <v>450</v>
      </c>
      <c r="F3" s="1393"/>
      <c r="G3" s="294" t="s">
        <v>587</v>
      </c>
      <c r="H3" s="294" t="s">
        <v>588</v>
      </c>
      <c r="I3" s="295" t="s">
        <v>589</v>
      </c>
    </row>
    <row r="4" spans="1:9" ht="30" customHeight="1">
      <c r="A4" s="1365" t="s">
        <v>451</v>
      </c>
      <c r="B4" s="1366"/>
      <c r="C4" s="1367">
        <v>182</v>
      </c>
      <c r="D4" s="1391"/>
      <c r="E4" s="1369">
        <v>56074</v>
      </c>
      <c r="F4" s="1370"/>
      <c r="G4" s="353">
        <v>5608</v>
      </c>
      <c r="H4" s="353">
        <v>11216</v>
      </c>
      <c r="I4" s="354">
        <v>16824</v>
      </c>
    </row>
    <row r="5" spans="1:9" ht="30" customHeight="1">
      <c r="A5" s="1365" t="s">
        <v>452</v>
      </c>
      <c r="B5" s="1366"/>
      <c r="C5" s="1367">
        <v>311</v>
      </c>
      <c r="D5" s="1391"/>
      <c r="E5" s="1369">
        <v>95819</v>
      </c>
      <c r="F5" s="1370"/>
      <c r="G5" s="353">
        <v>9582</v>
      </c>
      <c r="H5" s="353">
        <v>19164</v>
      </c>
      <c r="I5" s="354">
        <v>28746</v>
      </c>
    </row>
    <row r="6" spans="1:9" ht="30" customHeight="1">
      <c r="A6" s="1365" t="s">
        <v>453</v>
      </c>
      <c r="B6" s="1366"/>
      <c r="C6" s="1367">
        <v>538</v>
      </c>
      <c r="D6" s="1391"/>
      <c r="E6" s="1369">
        <v>165757</v>
      </c>
      <c r="F6" s="1370"/>
      <c r="G6" s="353">
        <v>16576</v>
      </c>
      <c r="H6" s="353">
        <v>33152</v>
      </c>
      <c r="I6" s="354">
        <v>49728</v>
      </c>
    </row>
    <row r="7" spans="1:9" ht="30" customHeight="1">
      <c r="A7" s="1365" t="s">
        <v>454</v>
      </c>
      <c r="B7" s="1366"/>
      <c r="C7" s="1367">
        <v>604</v>
      </c>
      <c r="D7" s="1391"/>
      <c r="E7" s="1369">
        <v>186092</v>
      </c>
      <c r="F7" s="1370"/>
      <c r="G7" s="353">
        <v>18610</v>
      </c>
      <c r="H7" s="353">
        <v>37220</v>
      </c>
      <c r="I7" s="354">
        <v>55830</v>
      </c>
    </row>
    <row r="8" spans="1:9" ht="30" customHeight="1">
      <c r="A8" s="1365" t="s">
        <v>455</v>
      </c>
      <c r="B8" s="1366"/>
      <c r="C8" s="1367">
        <v>674</v>
      </c>
      <c r="D8" s="1391"/>
      <c r="E8" s="1369">
        <v>207659</v>
      </c>
      <c r="F8" s="1370"/>
      <c r="G8" s="353">
        <v>20766</v>
      </c>
      <c r="H8" s="353">
        <v>41532</v>
      </c>
      <c r="I8" s="354">
        <v>62298</v>
      </c>
    </row>
    <row r="9" spans="1:9" ht="30" customHeight="1">
      <c r="A9" s="1365" t="s">
        <v>456</v>
      </c>
      <c r="B9" s="1366"/>
      <c r="C9" s="1367">
        <v>738</v>
      </c>
      <c r="D9" s="1391"/>
      <c r="E9" s="1369">
        <v>227377</v>
      </c>
      <c r="F9" s="1370"/>
      <c r="G9" s="353">
        <v>22738</v>
      </c>
      <c r="H9" s="353">
        <v>45476</v>
      </c>
      <c r="I9" s="354">
        <v>68214</v>
      </c>
    </row>
    <row r="10" spans="1:9" ht="30" customHeight="1">
      <c r="A10" s="1365" t="s">
        <v>457</v>
      </c>
      <c r="B10" s="1366"/>
      <c r="C10" s="1367">
        <v>807</v>
      </c>
      <c r="D10" s="1391"/>
      <c r="E10" s="1369">
        <v>248636</v>
      </c>
      <c r="F10" s="1370"/>
      <c r="G10" s="353">
        <v>24864</v>
      </c>
      <c r="H10" s="353">
        <v>49728</v>
      </c>
      <c r="I10" s="354">
        <v>74592</v>
      </c>
    </row>
    <row r="11" spans="1:9" ht="30" customHeight="1">
      <c r="A11" s="1365" t="s">
        <v>632</v>
      </c>
      <c r="B11" s="1366"/>
      <c r="C11" s="1367">
        <v>12</v>
      </c>
      <c r="D11" s="1391"/>
      <c r="E11" s="1369">
        <v>3697</v>
      </c>
      <c r="F11" s="1370"/>
      <c r="G11" s="353">
        <v>370</v>
      </c>
      <c r="H11" s="353">
        <v>740</v>
      </c>
      <c r="I11" s="354">
        <v>1110</v>
      </c>
    </row>
    <row r="12" spans="1:9" ht="30" customHeight="1">
      <c r="A12" s="1365" t="s">
        <v>458</v>
      </c>
      <c r="B12" s="1366"/>
      <c r="C12" s="1367"/>
      <c r="D12" s="1368"/>
      <c r="E12" s="1383"/>
      <c r="F12" s="1383"/>
      <c r="G12" s="353"/>
      <c r="H12" s="353"/>
      <c r="I12" s="354"/>
    </row>
    <row r="13" spans="1:9" ht="30" customHeight="1">
      <c r="A13" s="1365" t="s">
        <v>459</v>
      </c>
      <c r="B13" s="1366"/>
      <c r="C13" s="1356">
        <v>80</v>
      </c>
      <c r="D13" s="1357"/>
      <c r="E13" s="1383">
        <v>821</v>
      </c>
      <c r="F13" s="1383"/>
      <c r="G13" s="353">
        <v>83</v>
      </c>
      <c r="H13" s="353">
        <v>166</v>
      </c>
      <c r="I13" s="354">
        <v>249</v>
      </c>
    </row>
    <row r="14" spans="1:9" ht="30" customHeight="1">
      <c r="A14" s="1388" t="s">
        <v>633</v>
      </c>
      <c r="B14" s="1389"/>
      <c r="C14" s="1367"/>
      <c r="D14" s="1368"/>
      <c r="E14" s="1390"/>
      <c r="F14" s="1390"/>
      <c r="G14" s="355"/>
      <c r="H14" s="355"/>
      <c r="I14" s="356"/>
    </row>
    <row r="15" spans="1:9" ht="30" customHeight="1">
      <c r="A15" s="1388" t="s">
        <v>634</v>
      </c>
      <c r="B15" s="1389"/>
      <c r="C15" s="1367"/>
      <c r="D15" s="1368"/>
      <c r="E15" s="1383"/>
      <c r="F15" s="1383"/>
      <c r="G15" s="353"/>
      <c r="H15" s="353"/>
      <c r="I15" s="354"/>
    </row>
    <row r="16" spans="1:9" ht="30" customHeight="1">
      <c r="A16" s="1365" t="s">
        <v>635</v>
      </c>
      <c r="B16" s="1366"/>
      <c r="C16" s="1367"/>
      <c r="D16" s="1368"/>
      <c r="E16" s="1383"/>
      <c r="F16" s="1383"/>
      <c r="G16" s="353"/>
      <c r="H16" s="353"/>
      <c r="I16" s="354"/>
    </row>
    <row r="17" spans="1:9" ht="30" customHeight="1">
      <c r="A17" s="1365" t="s">
        <v>636</v>
      </c>
      <c r="B17" s="1366"/>
      <c r="C17" s="1367"/>
      <c r="D17" s="1368"/>
      <c r="E17" s="1383"/>
      <c r="F17" s="1383"/>
      <c r="G17" s="353"/>
      <c r="H17" s="353"/>
      <c r="I17" s="354"/>
    </row>
    <row r="18" spans="1:9" ht="30" customHeight="1">
      <c r="A18" s="1384" t="s">
        <v>595</v>
      </c>
      <c r="B18" s="1385"/>
      <c r="C18" s="1367"/>
      <c r="D18" s="1368"/>
      <c r="E18" s="1386"/>
      <c r="F18" s="1387"/>
      <c r="G18" s="357"/>
      <c r="H18" s="357"/>
      <c r="I18" s="358"/>
    </row>
    <row r="19" spans="1:9" ht="30" customHeight="1">
      <c r="A19" s="1381" t="s">
        <v>637</v>
      </c>
      <c r="B19" s="1382"/>
      <c r="C19" s="1367">
        <v>6</v>
      </c>
      <c r="D19" s="1368"/>
      <c r="E19" s="1369">
        <v>1848</v>
      </c>
      <c r="F19" s="1370"/>
      <c r="G19" s="359"/>
      <c r="H19" s="359"/>
      <c r="I19" s="354"/>
    </row>
    <row r="20" spans="1:9" ht="30" customHeight="1">
      <c r="A20" s="1375" t="s">
        <v>600</v>
      </c>
      <c r="B20" s="1376"/>
      <c r="C20" s="1377">
        <v>0.082</v>
      </c>
      <c r="D20" s="1378"/>
      <c r="E20" s="1369" t="s">
        <v>865</v>
      </c>
      <c r="F20" s="1379"/>
      <c r="G20" s="1379"/>
      <c r="H20" s="1379"/>
      <c r="I20" s="1380"/>
    </row>
    <row r="21" spans="1:9" ht="30" customHeight="1">
      <c r="A21" s="1375" t="s">
        <v>566</v>
      </c>
      <c r="B21" s="1376"/>
      <c r="C21" s="1377">
        <v>0.012</v>
      </c>
      <c r="D21" s="1378"/>
      <c r="E21" s="1369" t="s">
        <v>866</v>
      </c>
      <c r="F21" s="1379"/>
      <c r="G21" s="1379"/>
      <c r="H21" s="1379"/>
      <c r="I21" s="1380"/>
    </row>
    <row r="22" spans="1:9" ht="30" customHeight="1">
      <c r="A22" s="1365" t="s">
        <v>638</v>
      </c>
      <c r="B22" s="1366"/>
      <c r="C22" s="1367"/>
      <c r="D22" s="1368"/>
      <c r="E22" s="1369"/>
      <c r="F22" s="1370"/>
      <c r="G22" s="360"/>
      <c r="H22" s="360"/>
      <c r="I22" s="361"/>
    </row>
    <row r="23" spans="1:9" ht="30" customHeight="1">
      <c r="A23" s="1365" t="s">
        <v>592</v>
      </c>
      <c r="B23" s="1366"/>
      <c r="C23" s="1367"/>
      <c r="D23" s="1373"/>
      <c r="E23" s="1373"/>
      <c r="F23" s="1373"/>
      <c r="G23" s="1373"/>
      <c r="H23" s="1373"/>
      <c r="I23" s="1374"/>
    </row>
    <row r="24" spans="1:9" ht="30" customHeight="1">
      <c r="A24" s="1365" t="s">
        <v>639</v>
      </c>
      <c r="B24" s="1366"/>
      <c r="C24" s="1356"/>
      <c r="D24" s="1357"/>
      <c r="E24" s="1369"/>
      <c r="F24" s="1370"/>
      <c r="G24" s="360"/>
      <c r="H24" s="360"/>
      <c r="I24" s="361"/>
    </row>
    <row r="25" spans="1:9" ht="30" customHeight="1">
      <c r="A25" s="1365" t="s">
        <v>602</v>
      </c>
      <c r="B25" s="1366"/>
      <c r="C25" s="1367">
        <v>120</v>
      </c>
      <c r="D25" s="1368"/>
      <c r="E25" s="1369">
        <v>36972</v>
      </c>
      <c r="F25" s="1370"/>
      <c r="G25" s="360">
        <v>3698</v>
      </c>
      <c r="H25" s="360">
        <v>7396</v>
      </c>
      <c r="I25" s="361">
        <v>11094</v>
      </c>
    </row>
    <row r="26" spans="1:9" ht="30" customHeight="1">
      <c r="A26" s="1365" t="s">
        <v>553</v>
      </c>
      <c r="B26" s="1366"/>
      <c r="C26" s="1356">
        <v>30</v>
      </c>
      <c r="D26" s="1357"/>
      <c r="E26" s="1369">
        <v>308</v>
      </c>
      <c r="F26" s="1370"/>
      <c r="G26" s="360">
        <v>31</v>
      </c>
      <c r="H26" s="360">
        <v>62</v>
      </c>
      <c r="I26" s="361">
        <v>93</v>
      </c>
    </row>
    <row r="27" spans="1:9" ht="30" customHeight="1">
      <c r="A27" s="1365" t="s">
        <v>613</v>
      </c>
      <c r="B27" s="1366"/>
      <c r="C27" s="1371"/>
      <c r="D27" s="1372"/>
      <c r="E27" s="1369"/>
      <c r="F27" s="1370"/>
      <c r="G27" s="360"/>
      <c r="H27" s="360"/>
      <c r="I27" s="361"/>
    </row>
    <row r="28" spans="1:9" ht="30" customHeight="1">
      <c r="A28" s="1365" t="s">
        <v>554</v>
      </c>
      <c r="B28" s="1366"/>
      <c r="C28" s="1367">
        <v>30</v>
      </c>
      <c r="D28" s="1368"/>
      <c r="E28" s="1358">
        <v>9243</v>
      </c>
      <c r="F28" s="1359"/>
      <c r="G28" s="360">
        <v>925</v>
      </c>
      <c r="H28" s="360">
        <v>1850</v>
      </c>
      <c r="I28" s="361">
        <v>2775</v>
      </c>
    </row>
    <row r="29" spans="1:9" ht="30" customHeight="1">
      <c r="A29" s="1365" t="s">
        <v>608</v>
      </c>
      <c r="B29" s="1366"/>
      <c r="C29" s="1356"/>
      <c r="D29" s="1357"/>
      <c r="E29" s="1358"/>
      <c r="F29" s="1359"/>
      <c r="G29" s="360"/>
      <c r="H29" s="360"/>
      <c r="I29" s="354"/>
    </row>
    <row r="30" spans="1:9" ht="30" customHeight="1" thickBot="1">
      <c r="A30" s="1354" t="s">
        <v>604</v>
      </c>
      <c r="B30" s="1355"/>
      <c r="C30" s="1356"/>
      <c r="D30" s="1357"/>
      <c r="E30" s="1358"/>
      <c r="F30" s="1359"/>
      <c r="G30" s="360"/>
      <c r="H30" s="360"/>
      <c r="I30" s="362"/>
    </row>
    <row r="31" spans="1:8" ht="21" customHeight="1" thickTop="1">
      <c r="A31" s="1360" t="s">
        <v>518</v>
      </c>
      <c r="B31" s="1360"/>
      <c r="C31" s="1360"/>
      <c r="D31" s="1360"/>
      <c r="E31" s="1360"/>
      <c r="F31" s="1360"/>
      <c r="G31" s="1360"/>
      <c r="H31" s="1360"/>
    </row>
    <row r="32" spans="1:9" ht="21" customHeight="1">
      <c r="A32" s="63"/>
      <c r="B32" s="63"/>
      <c r="C32" s="63"/>
      <c r="D32" s="63"/>
      <c r="E32" s="63"/>
      <c r="F32" s="63"/>
      <c r="G32" s="63"/>
      <c r="H32" s="63"/>
      <c r="I32" s="63"/>
    </row>
    <row r="33" spans="1:8" ht="21" customHeight="1" thickBot="1">
      <c r="A33" s="1361" t="s">
        <v>519</v>
      </c>
      <c r="B33" s="1361"/>
      <c r="C33" s="1361"/>
      <c r="D33" s="1361"/>
      <c r="E33" s="1361"/>
      <c r="F33" s="1361"/>
      <c r="G33" s="1361"/>
      <c r="H33" s="1361"/>
    </row>
    <row r="34" spans="1:9" ht="30" customHeight="1" thickTop="1">
      <c r="A34" s="1362" t="s">
        <v>460</v>
      </c>
      <c r="B34" s="1363"/>
      <c r="C34" s="293" t="s">
        <v>461</v>
      </c>
      <c r="D34" s="293" t="s">
        <v>582</v>
      </c>
      <c r="E34" s="293" t="s">
        <v>583</v>
      </c>
      <c r="F34" s="293" t="s">
        <v>584</v>
      </c>
      <c r="G34" s="293" t="s">
        <v>585</v>
      </c>
      <c r="H34" s="293" t="s">
        <v>462</v>
      </c>
      <c r="I34" s="277" t="s">
        <v>586</v>
      </c>
    </row>
    <row r="35" spans="1:9" ht="30" customHeight="1">
      <c r="A35" s="1350"/>
      <c r="B35" s="1364"/>
      <c r="C35" s="430">
        <v>56074</v>
      </c>
      <c r="D35" s="430">
        <v>95819</v>
      </c>
      <c r="E35" s="430">
        <v>165757</v>
      </c>
      <c r="F35" s="430">
        <v>186092</v>
      </c>
      <c r="G35" s="430">
        <v>207659</v>
      </c>
      <c r="H35" s="430">
        <v>227377</v>
      </c>
      <c r="I35" s="431">
        <v>248636</v>
      </c>
    </row>
    <row r="36" spans="1:9" ht="30" customHeight="1">
      <c r="A36" s="1350" t="s">
        <v>463</v>
      </c>
      <c r="B36" s="284" t="s">
        <v>464</v>
      </c>
      <c r="C36" s="363">
        <v>5607</v>
      </c>
      <c r="D36" s="363">
        <v>9582</v>
      </c>
      <c r="E36" s="363">
        <v>16576</v>
      </c>
      <c r="F36" s="363">
        <v>18609</v>
      </c>
      <c r="G36" s="363">
        <v>20766</v>
      </c>
      <c r="H36" s="363">
        <v>22738</v>
      </c>
      <c r="I36" s="364">
        <v>24864</v>
      </c>
    </row>
    <row r="37" spans="1:9" ht="30" customHeight="1">
      <c r="A37" s="1351"/>
      <c r="B37" s="296" t="s">
        <v>590</v>
      </c>
      <c r="C37" s="365">
        <v>11215</v>
      </c>
      <c r="D37" s="365">
        <v>16164</v>
      </c>
      <c r="E37" s="365">
        <v>33151</v>
      </c>
      <c r="F37" s="365">
        <v>37218</v>
      </c>
      <c r="G37" s="365">
        <v>41532</v>
      </c>
      <c r="H37" s="365">
        <v>45475</v>
      </c>
      <c r="I37" s="366">
        <v>49727</v>
      </c>
    </row>
    <row r="38" spans="1:9" ht="30" customHeight="1" thickBot="1">
      <c r="A38" s="1352"/>
      <c r="B38" s="285" t="s">
        <v>591</v>
      </c>
      <c r="C38" s="367">
        <v>16822</v>
      </c>
      <c r="D38" s="367">
        <v>28746</v>
      </c>
      <c r="E38" s="367">
        <v>49727</v>
      </c>
      <c r="F38" s="367">
        <v>55828</v>
      </c>
      <c r="G38" s="367">
        <v>62298</v>
      </c>
      <c r="H38" s="367">
        <v>68213</v>
      </c>
      <c r="I38" s="368">
        <v>74591</v>
      </c>
    </row>
    <row r="39" spans="1:8" ht="63" customHeight="1" thickTop="1">
      <c r="A39" s="1353" t="s">
        <v>868</v>
      </c>
      <c r="B39" s="1353"/>
      <c r="C39" s="1353"/>
      <c r="D39" s="1353"/>
      <c r="E39" s="1353"/>
      <c r="F39" s="1353"/>
      <c r="G39" s="1353"/>
      <c r="H39" s="1353"/>
    </row>
  </sheetData>
  <sheetProtection/>
  <mergeCells count="90">
    <mergeCell ref="A1:H1"/>
    <mergeCell ref="A2:H2"/>
    <mergeCell ref="A3:B3"/>
    <mergeCell ref="C3:D3"/>
    <mergeCell ref="E3:F3"/>
    <mergeCell ref="A4:B4"/>
    <mergeCell ref="C4:D4"/>
    <mergeCell ref="E4:F4"/>
    <mergeCell ref="A5:B5"/>
    <mergeCell ref="C5:D5"/>
    <mergeCell ref="E5:F5"/>
    <mergeCell ref="A6:B6"/>
    <mergeCell ref="C6:D6"/>
    <mergeCell ref="E6:F6"/>
    <mergeCell ref="A7:B7"/>
    <mergeCell ref="C7:D7"/>
    <mergeCell ref="E7:F7"/>
    <mergeCell ref="A8:B8"/>
    <mergeCell ref="C8:D8"/>
    <mergeCell ref="E8:F8"/>
    <mergeCell ref="A9:B9"/>
    <mergeCell ref="C9:D9"/>
    <mergeCell ref="E9:F9"/>
    <mergeCell ref="A10:B10"/>
    <mergeCell ref="C10:D10"/>
    <mergeCell ref="E10:F10"/>
    <mergeCell ref="A11:B11"/>
    <mergeCell ref="C11:D11"/>
    <mergeCell ref="E11:F11"/>
    <mergeCell ref="A12:B12"/>
    <mergeCell ref="C12:D12"/>
    <mergeCell ref="E12:F12"/>
    <mergeCell ref="A13:B13"/>
    <mergeCell ref="C13:D13"/>
    <mergeCell ref="E13:F13"/>
    <mergeCell ref="A14:B14"/>
    <mergeCell ref="C14:D14"/>
    <mergeCell ref="E14:F14"/>
    <mergeCell ref="A15:B15"/>
    <mergeCell ref="C15:D15"/>
    <mergeCell ref="E15:F15"/>
    <mergeCell ref="A16:B16"/>
    <mergeCell ref="C16:D16"/>
    <mergeCell ref="E16:F16"/>
    <mergeCell ref="A17:B17"/>
    <mergeCell ref="C17:D17"/>
    <mergeCell ref="E17:F17"/>
    <mergeCell ref="A18:B18"/>
    <mergeCell ref="C18:D18"/>
    <mergeCell ref="E18:F18"/>
    <mergeCell ref="A19:B19"/>
    <mergeCell ref="C19:D19"/>
    <mergeCell ref="E19:F19"/>
    <mergeCell ref="A20:B20"/>
    <mergeCell ref="C20:D20"/>
    <mergeCell ref="E20:I20"/>
    <mergeCell ref="A21:B21"/>
    <mergeCell ref="C21:D21"/>
    <mergeCell ref="E21:I21"/>
    <mergeCell ref="A22:B22"/>
    <mergeCell ref="C22:D22"/>
    <mergeCell ref="E22:F22"/>
    <mergeCell ref="A23:B23"/>
    <mergeCell ref="C23:I23"/>
    <mergeCell ref="A24:B24"/>
    <mergeCell ref="C24:D24"/>
    <mergeCell ref="E24:F24"/>
    <mergeCell ref="A25:B25"/>
    <mergeCell ref="C25:D25"/>
    <mergeCell ref="E25:F25"/>
    <mergeCell ref="A26:B26"/>
    <mergeCell ref="C26:D26"/>
    <mergeCell ref="E26:F26"/>
    <mergeCell ref="A27:B27"/>
    <mergeCell ref="C27:D27"/>
    <mergeCell ref="E27:F27"/>
    <mergeCell ref="A28:B28"/>
    <mergeCell ref="C28:D28"/>
    <mergeCell ref="E28:F28"/>
    <mergeCell ref="A29:B29"/>
    <mergeCell ref="C29:D29"/>
    <mergeCell ref="E29:F29"/>
    <mergeCell ref="A36:A38"/>
    <mergeCell ref="A39:H39"/>
    <mergeCell ref="A30:B30"/>
    <mergeCell ref="C30:D30"/>
    <mergeCell ref="E30:F30"/>
    <mergeCell ref="A31:H31"/>
    <mergeCell ref="A33:H33"/>
    <mergeCell ref="A34:B35"/>
  </mergeCell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9"/>
  <sheetViews>
    <sheetView showGridLines="0" view="pageBreakPreview" zoomScale="85" zoomScaleNormal="85" zoomScaleSheetLayoutView="85" workbookViewId="0" topLeftCell="A1">
      <selection activeCell="D25" sqref="D25:I25"/>
    </sheetView>
  </sheetViews>
  <sheetFormatPr defaultColWidth="9.00390625" defaultRowHeight="21" customHeight="1"/>
  <cols>
    <col min="1" max="1" width="2.625" style="282" customWidth="1"/>
    <col min="2" max="2" width="10.625" style="282" customWidth="1"/>
    <col min="3" max="3" width="12.125" style="282" customWidth="1"/>
    <col min="4" max="5" width="5.125" style="282" customWidth="1"/>
    <col min="6" max="6" width="25.375" style="282" customWidth="1"/>
    <col min="7" max="7" width="7.00390625" style="282" customWidth="1"/>
    <col min="8" max="8" width="12.625" style="282" customWidth="1"/>
    <col min="9" max="9" width="24.375" style="282" customWidth="1"/>
    <col min="10" max="10" width="3.375" style="282" customWidth="1"/>
    <col min="11" max="13" width="13.00390625" style="283" customWidth="1"/>
    <col min="14" max="16384" width="9.00390625" style="282" customWidth="1"/>
  </cols>
  <sheetData>
    <row r="1" ht="21" customHeight="1">
      <c r="B1" s="306" t="s">
        <v>558</v>
      </c>
    </row>
    <row r="2" spans="1:9" ht="21" customHeight="1">
      <c r="A2" s="534" t="s">
        <v>402</v>
      </c>
      <c r="B2" s="535"/>
      <c r="C2" s="535"/>
      <c r="D2" s="535"/>
      <c r="E2" s="535"/>
      <c r="F2" s="535"/>
      <c r="G2" s="535"/>
      <c r="H2" s="535"/>
      <c r="I2" s="535"/>
    </row>
    <row r="3" spans="1:9" ht="21" customHeight="1" thickBot="1">
      <c r="A3" s="307"/>
      <c r="B3" s="306"/>
      <c r="C3" s="306"/>
      <c r="D3" s="306"/>
      <c r="E3" s="306"/>
      <c r="F3" s="306"/>
      <c r="G3" s="306"/>
      <c r="H3" s="306"/>
      <c r="I3" s="306"/>
    </row>
    <row r="4" spans="1:9" ht="21" customHeight="1">
      <c r="A4" s="307"/>
      <c r="B4" s="308"/>
      <c r="C4" s="308"/>
      <c r="D4" s="308"/>
      <c r="E4" s="308"/>
      <c r="F4" s="308"/>
      <c r="G4" s="306"/>
      <c r="H4" s="309" t="s">
        <v>60</v>
      </c>
      <c r="I4" s="406" t="s">
        <v>873</v>
      </c>
    </row>
    <row r="5" spans="1:9" ht="21" customHeight="1">
      <c r="A5" s="307"/>
      <c r="B5" s="308"/>
      <c r="C5" s="308"/>
      <c r="D5" s="308"/>
      <c r="E5" s="308"/>
      <c r="F5" s="308"/>
      <c r="G5" s="306"/>
      <c r="H5" s="310" t="s">
        <v>378</v>
      </c>
      <c r="I5" s="407" t="s">
        <v>641</v>
      </c>
    </row>
    <row r="6" spans="1:9" ht="21" customHeight="1" thickBot="1">
      <c r="A6" s="311"/>
      <c r="B6" s="308"/>
      <c r="C6" s="308"/>
      <c r="D6" s="308"/>
      <c r="E6" s="308"/>
      <c r="F6" s="308"/>
      <c r="G6" s="311"/>
      <c r="H6" s="312" t="s">
        <v>59</v>
      </c>
      <c r="I6" s="408" t="s">
        <v>642</v>
      </c>
    </row>
    <row r="7" spans="1:9" ht="21" customHeight="1" hidden="1">
      <c r="A7" s="313"/>
      <c r="B7" s="313"/>
      <c r="C7" s="314"/>
      <c r="D7" s="314"/>
      <c r="E7" s="314"/>
      <c r="F7" s="313"/>
      <c r="G7" s="313"/>
      <c r="H7" s="313"/>
      <c r="I7" s="314"/>
    </row>
    <row r="8" spans="1:9" ht="21" customHeight="1" hidden="1">
      <c r="A8" s="313"/>
      <c r="B8" s="526" t="s">
        <v>226</v>
      </c>
      <c r="C8" s="527"/>
      <c r="D8" s="527"/>
      <c r="E8" s="527"/>
      <c r="F8" s="527"/>
      <c r="G8" s="527"/>
      <c r="H8" s="527"/>
      <c r="I8" s="527"/>
    </row>
    <row r="9" spans="1:9" ht="21" customHeight="1" hidden="1">
      <c r="A9" s="313"/>
      <c r="B9" s="526" t="s">
        <v>227</v>
      </c>
      <c r="C9" s="527"/>
      <c r="D9" s="527"/>
      <c r="E9" s="527"/>
      <c r="F9" s="527"/>
      <c r="G9" s="527"/>
      <c r="H9" s="527"/>
      <c r="I9" s="527"/>
    </row>
    <row r="10" spans="1:9" ht="21" customHeight="1" hidden="1">
      <c r="A10" s="313"/>
      <c r="B10" s="526" t="s">
        <v>228</v>
      </c>
      <c r="C10" s="527"/>
      <c r="D10" s="527"/>
      <c r="E10" s="527"/>
      <c r="F10" s="527"/>
      <c r="G10" s="527"/>
      <c r="H10" s="527"/>
      <c r="I10" s="527"/>
    </row>
    <row r="11" spans="1:9" ht="21" customHeight="1" hidden="1">
      <c r="A11" s="311"/>
      <c r="B11" s="526" t="s">
        <v>229</v>
      </c>
      <c r="C11" s="527"/>
      <c r="D11" s="527"/>
      <c r="E11" s="527"/>
      <c r="F11" s="527"/>
      <c r="G11" s="527"/>
      <c r="H11" s="527"/>
      <c r="I11" s="527"/>
    </row>
    <row r="12" spans="1:9" ht="21" customHeight="1" hidden="1">
      <c r="A12" s="311"/>
      <c r="B12" s="526" t="s">
        <v>230</v>
      </c>
      <c r="C12" s="527"/>
      <c r="D12" s="527"/>
      <c r="E12" s="527"/>
      <c r="F12" s="527"/>
      <c r="G12" s="527"/>
      <c r="H12" s="527"/>
      <c r="I12" s="527"/>
    </row>
    <row r="13" spans="1:9" ht="21" customHeight="1" hidden="1">
      <c r="A13" s="311"/>
      <c r="B13" s="315"/>
      <c r="C13" s="315"/>
      <c r="D13" s="315"/>
      <c r="E13" s="315"/>
      <c r="F13" s="315"/>
      <c r="G13" s="315"/>
      <c r="H13" s="315"/>
      <c r="I13" s="315"/>
    </row>
    <row r="14" spans="1:9" ht="21" customHeight="1" thickBot="1">
      <c r="A14" s="316" t="s">
        <v>68</v>
      </c>
      <c r="B14" s="316"/>
      <c r="C14" s="311"/>
      <c r="D14" s="311"/>
      <c r="E14" s="311"/>
      <c r="F14" s="311"/>
      <c r="G14" s="311"/>
      <c r="H14" s="311"/>
      <c r="I14" s="311"/>
    </row>
    <row r="15" spans="1:9" ht="21" customHeight="1">
      <c r="A15" s="538"/>
      <c r="B15" s="485" t="s">
        <v>36</v>
      </c>
      <c r="C15" s="486"/>
      <c r="D15" s="510" t="s">
        <v>340</v>
      </c>
      <c r="E15" s="511"/>
      <c r="F15" s="483" t="s">
        <v>643</v>
      </c>
      <c r="G15" s="483"/>
      <c r="H15" s="483"/>
      <c r="I15" s="484"/>
    </row>
    <row r="16" spans="1:9" ht="21" customHeight="1">
      <c r="A16" s="538"/>
      <c r="B16" s="487"/>
      <c r="C16" s="488"/>
      <c r="D16" s="512" t="s">
        <v>644</v>
      </c>
      <c r="E16" s="513"/>
      <c r="F16" s="513"/>
      <c r="G16" s="513"/>
      <c r="H16" s="513"/>
      <c r="I16" s="514"/>
    </row>
    <row r="17" spans="1:9" ht="21" customHeight="1">
      <c r="A17" s="538"/>
      <c r="B17" s="460" t="s">
        <v>603</v>
      </c>
      <c r="C17" s="461"/>
      <c r="D17" s="502">
        <v>4120105000656</v>
      </c>
      <c r="E17" s="503"/>
      <c r="F17" s="503"/>
      <c r="G17" s="503"/>
      <c r="H17" s="503"/>
      <c r="I17" s="504"/>
    </row>
    <row r="18" spans="1:9" ht="21" customHeight="1">
      <c r="A18" s="538"/>
      <c r="B18" s="517" t="s">
        <v>69</v>
      </c>
      <c r="C18" s="518"/>
      <c r="D18" s="409" t="s">
        <v>338</v>
      </c>
      <c r="E18" s="508" t="s">
        <v>645</v>
      </c>
      <c r="F18" s="508"/>
      <c r="G18" s="508"/>
      <c r="H18" s="508"/>
      <c r="I18" s="509"/>
    </row>
    <row r="19" spans="1:9" ht="21" customHeight="1">
      <c r="A19" s="538"/>
      <c r="B19" s="536"/>
      <c r="C19" s="537"/>
      <c r="D19" s="512" t="s">
        <v>646</v>
      </c>
      <c r="E19" s="513"/>
      <c r="F19" s="513"/>
      <c r="G19" s="513"/>
      <c r="H19" s="513"/>
      <c r="I19" s="514"/>
    </row>
    <row r="20" spans="1:9" ht="21" customHeight="1">
      <c r="A20" s="538"/>
      <c r="B20" s="517" t="s">
        <v>70</v>
      </c>
      <c r="C20" s="518"/>
      <c r="D20" s="531" t="s">
        <v>332</v>
      </c>
      <c r="E20" s="532"/>
      <c r="F20" s="533"/>
      <c r="G20" s="465" t="s">
        <v>647</v>
      </c>
      <c r="H20" s="466"/>
      <c r="I20" s="467"/>
    </row>
    <row r="21" spans="1:9" ht="21" customHeight="1">
      <c r="A21" s="538"/>
      <c r="B21" s="519"/>
      <c r="C21" s="520"/>
      <c r="D21" s="531" t="s">
        <v>333</v>
      </c>
      <c r="E21" s="532"/>
      <c r="F21" s="533"/>
      <c r="G21" s="521"/>
      <c r="H21" s="522"/>
      <c r="I21" s="523"/>
    </row>
    <row r="22" spans="1:9" ht="21" customHeight="1">
      <c r="A22" s="538"/>
      <c r="B22" s="519"/>
      <c r="C22" s="520"/>
      <c r="D22" s="528" t="s">
        <v>648</v>
      </c>
      <c r="E22" s="529"/>
      <c r="F22" s="530"/>
      <c r="G22" s="410" t="s">
        <v>339</v>
      </c>
      <c r="H22" s="507" t="s">
        <v>649</v>
      </c>
      <c r="I22" s="506"/>
    </row>
    <row r="23" spans="1:9" ht="21" customHeight="1">
      <c r="A23" s="317"/>
      <c r="B23" s="460" t="s">
        <v>239</v>
      </c>
      <c r="C23" s="461"/>
      <c r="D23" s="493" t="s">
        <v>650</v>
      </c>
      <c r="E23" s="494"/>
      <c r="F23" s="494"/>
      <c r="G23" s="411" t="s">
        <v>651</v>
      </c>
      <c r="H23" s="494" t="s">
        <v>652</v>
      </c>
      <c r="I23" s="495"/>
    </row>
    <row r="24" spans="1:9" ht="21" customHeight="1">
      <c r="A24" s="318"/>
      <c r="B24" s="460" t="s">
        <v>73</v>
      </c>
      <c r="C24" s="461"/>
      <c r="D24" s="499" t="s">
        <v>653</v>
      </c>
      <c r="E24" s="500"/>
      <c r="F24" s="524" t="s">
        <v>654</v>
      </c>
      <c r="G24" s="524"/>
      <c r="H24" s="524"/>
      <c r="I24" s="525"/>
    </row>
    <row r="25" spans="1:13" ht="36" customHeight="1" thickBot="1">
      <c r="A25" s="318"/>
      <c r="B25" s="515" t="s">
        <v>74</v>
      </c>
      <c r="C25" s="516"/>
      <c r="D25" s="539" t="s">
        <v>468</v>
      </c>
      <c r="E25" s="540"/>
      <c r="F25" s="541"/>
      <c r="G25" s="541"/>
      <c r="H25" s="541"/>
      <c r="I25" s="542"/>
      <c r="K25" s="282"/>
      <c r="L25" s="282"/>
      <c r="M25" s="282"/>
    </row>
    <row r="26" spans="1:11" ht="21" customHeight="1">
      <c r="A26" s="319"/>
      <c r="B26" s="547"/>
      <c r="C26" s="547"/>
      <c r="D26" s="547"/>
      <c r="E26" s="547"/>
      <c r="F26" s="548"/>
      <c r="G26" s="320"/>
      <c r="H26" s="320"/>
      <c r="I26" s="320"/>
      <c r="J26" s="320"/>
      <c r="K26" s="321"/>
    </row>
    <row r="27" spans="1:10" ht="21" customHeight="1">
      <c r="A27" s="322" t="s">
        <v>75</v>
      </c>
      <c r="B27" s="557" t="s">
        <v>322</v>
      </c>
      <c r="C27" s="557"/>
      <c r="D27" s="557"/>
      <c r="E27" s="557"/>
      <c r="F27" s="557"/>
      <c r="G27" s="323"/>
      <c r="H27" s="323"/>
      <c r="I27" s="323"/>
      <c r="J27" s="323"/>
    </row>
    <row r="28" spans="1:10" ht="21" customHeight="1" thickBot="1">
      <c r="A28" s="324"/>
      <c r="B28" s="501" t="s">
        <v>78</v>
      </c>
      <c r="C28" s="501"/>
      <c r="D28" s="325"/>
      <c r="E28" s="325"/>
      <c r="F28" s="325"/>
      <c r="G28" s="323"/>
      <c r="H28" s="323"/>
      <c r="I28" s="323"/>
      <c r="J28" s="323"/>
    </row>
    <row r="29" spans="1:9" ht="21" customHeight="1">
      <c r="A29" s="326"/>
      <c r="B29" s="485" t="s">
        <v>36</v>
      </c>
      <c r="C29" s="486"/>
      <c r="D29" s="510" t="s">
        <v>340</v>
      </c>
      <c r="E29" s="511"/>
      <c r="F29" s="483" t="s">
        <v>655</v>
      </c>
      <c r="G29" s="483"/>
      <c r="H29" s="483"/>
      <c r="I29" s="484"/>
    </row>
    <row r="30" spans="1:9" ht="21" customHeight="1">
      <c r="A30" s="326"/>
      <c r="B30" s="487"/>
      <c r="C30" s="488"/>
      <c r="D30" s="512" t="s">
        <v>656</v>
      </c>
      <c r="E30" s="513"/>
      <c r="F30" s="513"/>
      <c r="G30" s="513"/>
      <c r="H30" s="513"/>
      <c r="I30" s="514"/>
    </row>
    <row r="31" spans="1:9" ht="21" customHeight="1">
      <c r="A31" s="326"/>
      <c r="B31" s="543" t="s">
        <v>294</v>
      </c>
      <c r="C31" s="544"/>
      <c r="D31" s="477" t="s">
        <v>657</v>
      </c>
      <c r="E31" s="478"/>
      <c r="F31" s="478"/>
      <c r="G31" s="478"/>
      <c r="H31" s="478"/>
      <c r="I31" s="479"/>
    </row>
    <row r="32" spans="1:9" ht="21" customHeight="1">
      <c r="A32" s="326"/>
      <c r="B32" s="543" t="s">
        <v>238</v>
      </c>
      <c r="C32" s="544"/>
      <c r="D32" s="477" t="s">
        <v>658</v>
      </c>
      <c r="E32" s="478"/>
      <c r="F32" s="478"/>
      <c r="G32" s="478"/>
      <c r="H32" s="478"/>
      <c r="I32" s="479"/>
    </row>
    <row r="33" spans="1:13" ht="21" customHeight="1">
      <c r="A33" s="326"/>
      <c r="B33" s="543" t="s">
        <v>76</v>
      </c>
      <c r="C33" s="544"/>
      <c r="D33" s="409" t="s">
        <v>338</v>
      </c>
      <c r="E33" s="508" t="s">
        <v>659</v>
      </c>
      <c r="F33" s="508"/>
      <c r="G33" s="508"/>
      <c r="H33" s="508"/>
      <c r="I33" s="509"/>
      <c r="K33" s="327"/>
      <c r="L33" s="327"/>
      <c r="M33" s="327"/>
    </row>
    <row r="34" spans="1:13" ht="21" customHeight="1">
      <c r="A34" s="326"/>
      <c r="B34" s="487"/>
      <c r="C34" s="488"/>
      <c r="D34" s="512" t="s">
        <v>660</v>
      </c>
      <c r="E34" s="513"/>
      <c r="F34" s="513"/>
      <c r="G34" s="513"/>
      <c r="H34" s="513"/>
      <c r="I34" s="514"/>
      <c r="K34" s="327"/>
      <c r="L34" s="327"/>
      <c r="M34" s="327"/>
    </row>
    <row r="35" spans="1:13" ht="21" customHeight="1">
      <c r="A35" s="326"/>
      <c r="B35" s="492" t="s">
        <v>295</v>
      </c>
      <c r="C35" s="461"/>
      <c r="D35" s="493" t="s">
        <v>661</v>
      </c>
      <c r="E35" s="494"/>
      <c r="F35" s="494"/>
      <c r="G35" s="494"/>
      <c r="H35" s="494"/>
      <c r="I35" s="495"/>
      <c r="J35" s="323"/>
      <c r="K35" s="327"/>
      <c r="L35" s="327"/>
      <c r="M35" s="327"/>
    </row>
    <row r="36" spans="1:13" ht="21" customHeight="1">
      <c r="A36" s="326"/>
      <c r="B36" s="543" t="s">
        <v>70</v>
      </c>
      <c r="C36" s="544"/>
      <c r="D36" s="462" t="s">
        <v>37</v>
      </c>
      <c r="E36" s="463"/>
      <c r="F36" s="464"/>
      <c r="G36" s="465" t="s">
        <v>662</v>
      </c>
      <c r="H36" s="466"/>
      <c r="I36" s="467"/>
      <c r="J36" s="323"/>
      <c r="K36" s="327"/>
      <c r="L36" s="327"/>
      <c r="M36" s="327"/>
    </row>
    <row r="37" spans="1:9" ht="21" customHeight="1">
      <c r="A37" s="326"/>
      <c r="B37" s="545"/>
      <c r="C37" s="546"/>
      <c r="D37" s="462" t="s">
        <v>72</v>
      </c>
      <c r="E37" s="463"/>
      <c r="F37" s="464"/>
      <c r="G37" s="465" t="s">
        <v>663</v>
      </c>
      <c r="H37" s="466"/>
      <c r="I37" s="467"/>
    </row>
    <row r="38" spans="1:9" ht="21" customHeight="1">
      <c r="A38" s="326"/>
      <c r="B38" s="545"/>
      <c r="C38" s="546"/>
      <c r="D38" s="551" t="s">
        <v>333</v>
      </c>
      <c r="E38" s="552"/>
      <c r="F38" s="553"/>
      <c r="G38" s="554"/>
      <c r="H38" s="555"/>
      <c r="I38" s="556"/>
    </row>
    <row r="39" spans="1:9" ht="21" customHeight="1">
      <c r="A39" s="326"/>
      <c r="B39" s="487"/>
      <c r="C39" s="488"/>
      <c r="D39" s="489" t="s">
        <v>71</v>
      </c>
      <c r="E39" s="490"/>
      <c r="F39" s="491"/>
      <c r="G39" s="410" t="s">
        <v>339</v>
      </c>
      <c r="H39" s="505" t="s">
        <v>874</v>
      </c>
      <c r="I39" s="506"/>
    </row>
    <row r="40" spans="1:9" ht="21" customHeight="1">
      <c r="A40" s="326"/>
      <c r="B40" s="460" t="s">
        <v>287</v>
      </c>
      <c r="C40" s="461"/>
      <c r="D40" s="493" t="s">
        <v>664</v>
      </c>
      <c r="E40" s="494"/>
      <c r="F40" s="494"/>
      <c r="G40" s="385" t="s">
        <v>337</v>
      </c>
      <c r="H40" s="494" t="s">
        <v>641</v>
      </c>
      <c r="I40" s="495"/>
    </row>
    <row r="41" spans="1:9" ht="45" customHeight="1" thickBot="1">
      <c r="A41" s="326"/>
      <c r="B41" s="473" t="s">
        <v>545</v>
      </c>
      <c r="C41" s="474"/>
      <c r="D41" s="475" t="s">
        <v>665</v>
      </c>
      <c r="E41" s="476"/>
      <c r="F41" s="412" t="s">
        <v>666</v>
      </c>
      <c r="G41" s="413" t="s">
        <v>337</v>
      </c>
      <c r="H41" s="414" t="s">
        <v>665</v>
      </c>
      <c r="I41" s="415" t="s">
        <v>666</v>
      </c>
    </row>
    <row r="42" spans="1:11" ht="21" customHeight="1">
      <c r="A42" s="326"/>
      <c r="B42" s="328"/>
      <c r="C42" s="328"/>
      <c r="D42" s="329"/>
      <c r="E42" s="329"/>
      <c r="F42" s="330"/>
      <c r="G42" s="331"/>
      <c r="H42" s="332"/>
      <c r="I42" s="333"/>
      <c r="J42" s="323"/>
      <c r="K42" s="327"/>
    </row>
    <row r="43" spans="1:9" ht="21" customHeight="1" thickBot="1">
      <c r="A43" s="326"/>
      <c r="B43" s="480" t="s">
        <v>442</v>
      </c>
      <c r="C43" s="480"/>
      <c r="D43" s="480"/>
      <c r="E43" s="480"/>
      <c r="F43" s="480"/>
      <c r="G43" s="334"/>
      <c r="H43" s="335"/>
      <c r="I43" s="336"/>
    </row>
    <row r="44" spans="1:13" ht="36" customHeight="1">
      <c r="A44" s="326"/>
      <c r="B44" s="549" t="s">
        <v>381</v>
      </c>
      <c r="C44" s="550"/>
      <c r="D44" s="496">
        <v>2770701320</v>
      </c>
      <c r="E44" s="497"/>
      <c r="F44" s="498"/>
      <c r="G44" s="481" t="s">
        <v>364</v>
      </c>
      <c r="H44" s="482"/>
      <c r="I44" s="394" t="s">
        <v>667</v>
      </c>
      <c r="K44" s="282"/>
      <c r="L44" s="282"/>
      <c r="M44" s="282"/>
    </row>
    <row r="45" spans="1:13" ht="18" customHeight="1">
      <c r="A45" s="326"/>
      <c r="B45" s="456" t="s">
        <v>611</v>
      </c>
      <c r="C45" s="457"/>
      <c r="D45" s="471" t="s">
        <v>609</v>
      </c>
      <c r="E45" s="472"/>
      <c r="F45" s="472"/>
      <c r="G45" s="468" t="s">
        <v>610</v>
      </c>
      <c r="H45" s="469"/>
      <c r="I45" s="470"/>
      <c r="K45" s="282"/>
      <c r="L45" s="282"/>
      <c r="M45" s="282"/>
    </row>
    <row r="46" spans="1:13" ht="22.5" customHeight="1">
      <c r="A46" s="326"/>
      <c r="B46" s="458"/>
      <c r="C46" s="459"/>
      <c r="D46" s="558" t="s">
        <v>665</v>
      </c>
      <c r="E46" s="559"/>
      <c r="F46" s="337" t="s">
        <v>666</v>
      </c>
      <c r="G46" s="558" t="s">
        <v>665</v>
      </c>
      <c r="H46" s="559"/>
      <c r="I46" s="338" t="s">
        <v>875</v>
      </c>
      <c r="K46" s="282"/>
      <c r="L46" s="282"/>
      <c r="M46" s="282"/>
    </row>
    <row r="47" spans="1:13" ht="45" customHeight="1">
      <c r="A47" s="326"/>
      <c r="B47" s="564" t="s">
        <v>296</v>
      </c>
      <c r="C47" s="565"/>
      <c r="D47" s="566" t="s">
        <v>668</v>
      </c>
      <c r="E47" s="567"/>
      <c r="F47" s="567"/>
      <c r="G47" s="568" t="s">
        <v>355</v>
      </c>
      <c r="H47" s="569"/>
      <c r="I47" s="416" t="s">
        <v>667</v>
      </c>
      <c r="K47" s="282"/>
      <c r="L47" s="282"/>
      <c r="M47" s="282"/>
    </row>
    <row r="48" spans="1:13" ht="18" customHeight="1">
      <c r="A48" s="326"/>
      <c r="B48" s="560" t="s">
        <v>612</v>
      </c>
      <c r="C48" s="561"/>
      <c r="D48" s="471" t="s">
        <v>609</v>
      </c>
      <c r="E48" s="472"/>
      <c r="F48" s="472"/>
      <c r="G48" s="468" t="s">
        <v>610</v>
      </c>
      <c r="H48" s="469"/>
      <c r="I48" s="470"/>
      <c r="K48" s="282"/>
      <c r="L48" s="282"/>
      <c r="M48" s="282"/>
    </row>
    <row r="49" spans="1:13" ht="22.5" customHeight="1" thickBot="1">
      <c r="A49" s="326"/>
      <c r="B49" s="562"/>
      <c r="C49" s="563"/>
      <c r="D49" s="558" t="s">
        <v>665</v>
      </c>
      <c r="E49" s="559"/>
      <c r="F49" s="337" t="s">
        <v>666</v>
      </c>
      <c r="G49" s="558" t="s">
        <v>665</v>
      </c>
      <c r="H49" s="559"/>
      <c r="I49" s="338" t="s">
        <v>875</v>
      </c>
      <c r="K49" s="282"/>
      <c r="L49" s="282"/>
      <c r="M49" s="282"/>
    </row>
  </sheetData>
  <sheetProtection/>
  <mergeCells count="78">
    <mergeCell ref="D46:E46"/>
    <mergeCell ref="B48:C49"/>
    <mergeCell ref="D48:F48"/>
    <mergeCell ref="G48:I48"/>
    <mergeCell ref="G49:H49"/>
    <mergeCell ref="B47:C47"/>
    <mergeCell ref="D47:F47"/>
    <mergeCell ref="G47:H47"/>
    <mergeCell ref="D49:E49"/>
    <mergeCell ref="G46:H46"/>
    <mergeCell ref="B26:F26"/>
    <mergeCell ref="D31:I31"/>
    <mergeCell ref="D30:I30"/>
    <mergeCell ref="B44:C44"/>
    <mergeCell ref="D38:F38"/>
    <mergeCell ref="G38:I38"/>
    <mergeCell ref="D40:F40"/>
    <mergeCell ref="B27:F27"/>
    <mergeCell ref="B31:C31"/>
    <mergeCell ref="B33:C34"/>
    <mergeCell ref="A2:I2"/>
    <mergeCell ref="D20:F20"/>
    <mergeCell ref="B18:C19"/>
    <mergeCell ref="A15:A22"/>
    <mergeCell ref="B8:I8"/>
    <mergeCell ref="H40:I40"/>
    <mergeCell ref="D25:I25"/>
    <mergeCell ref="B32:C32"/>
    <mergeCell ref="B24:C24"/>
    <mergeCell ref="B36:C39"/>
    <mergeCell ref="B10:I10"/>
    <mergeCell ref="D22:F22"/>
    <mergeCell ref="D21:F21"/>
    <mergeCell ref="B9:I9"/>
    <mergeCell ref="B12:I12"/>
    <mergeCell ref="B11:I11"/>
    <mergeCell ref="D16:I16"/>
    <mergeCell ref="D19:I19"/>
    <mergeCell ref="G20:I20"/>
    <mergeCell ref="H23:I23"/>
    <mergeCell ref="B25:C25"/>
    <mergeCell ref="B17:C17"/>
    <mergeCell ref="B20:C22"/>
    <mergeCell ref="D15:E15"/>
    <mergeCell ref="B15:C16"/>
    <mergeCell ref="G21:I21"/>
    <mergeCell ref="F15:I15"/>
    <mergeCell ref="B23:C23"/>
    <mergeCell ref="F24:I24"/>
    <mergeCell ref="D24:E24"/>
    <mergeCell ref="B28:C28"/>
    <mergeCell ref="D17:I17"/>
    <mergeCell ref="H39:I39"/>
    <mergeCell ref="H22:I22"/>
    <mergeCell ref="E18:I18"/>
    <mergeCell ref="D29:E29"/>
    <mergeCell ref="E33:I33"/>
    <mergeCell ref="D34:I34"/>
    <mergeCell ref="D23:F23"/>
    <mergeCell ref="D32:I32"/>
    <mergeCell ref="B43:F43"/>
    <mergeCell ref="G44:H44"/>
    <mergeCell ref="F29:I29"/>
    <mergeCell ref="B29:C30"/>
    <mergeCell ref="D39:F39"/>
    <mergeCell ref="B35:C35"/>
    <mergeCell ref="D35:I35"/>
    <mergeCell ref="D44:F44"/>
    <mergeCell ref="B45:C46"/>
    <mergeCell ref="B40:C40"/>
    <mergeCell ref="D36:F36"/>
    <mergeCell ref="G36:I36"/>
    <mergeCell ref="D37:F37"/>
    <mergeCell ref="G37:I37"/>
    <mergeCell ref="G45:I45"/>
    <mergeCell ref="D45:F45"/>
    <mergeCell ref="B41:C41"/>
    <mergeCell ref="D41:E41"/>
  </mergeCells>
  <dataValidations count="4">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D46:E46 G46:H46 D49:E49 G49:H49">
      <formula1>"昭和,平成,令和"</formula1>
    </dataValidation>
    <dataValidation type="list" allowBlank="1" showInputMessage="1" showErrorMessage="1" sqref="D24 D41 H41">
      <formula1>"昭和,平成"</formula1>
    </dataValidation>
  </dataValidations>
  <hyperlinks>
    <hyperlink ref="H22" r:id="rId1" display="www.izumi.coop/"/>
  </hyperlink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5" r:id="rId2"/>
</worksheet>
</file>

<file path=xl/worksheets/sheet3.xml><?xml version="1.0" encoding="utf-8"?>
<worksheet xmlns="http://schemas.openxmlformats.org/spreadsheetml/2006/main" xmlns:r="http://schemas.openxmlformats.org/officeDocument/2006/relationships">
  <sheetPr>
    <tabColor theme="7"/>
    <pageSetUpPr fitToPage="1"/>
  </sheetPr>
  <dimension ref="A1:P41"/>
  <sheetViews>
    <sheetView showGridLines="0" view="pageBreakPreview" zoomScale="90" zoomScaleNormal="85" zoomScaleSheetLayoutView="90" workbookViewId="0" topLeftCell="A16">
      <selection activeCell="B13" sqref="B13:K22"/>
    </sheetView>
  </sheetViews>
  <sheetFormatPr defaultColWidth="11.75390625" defaultRowHeight="22.5" customHeight="1"/>
  <cols>
    <col min="1" max="1" width="2.50390625" style="90" customWidth="1"/>
    <col min="2" max="2" width="9.375" style="3" customWidth="1"/>
    <col min="3" max="3" width="15.625" style="80" customWidth="1"/>
    <col min="4" max="6" width="7.875" style="80" customWidth="1"/>
    <col min="7" max="7" width="8.00390625" style="80" customWidth="1"/>
    <col min="8" max="8" width="7.875" style="80" customWidth="1"/>
    <col min="9" max="9" width="10.25390625" style="80" customWidth="1"/>
    <col min="10" max="10" width="7.875" style="80" customWidth="1"/>
    <col min="11" max="11" width="16.125" style="80" customWidth="1"/>
    <col min="12" max="12" width="3.375" style="80" customWidth="1"/>
    <col min="13" max="15" width="13.00390625" style="80" customWidth="1"/>
    <col min="16" max="16384" width="11.75390625" style="80" customWidth="1"/>
  </cols>
  <sheetData>
    <row r="1" spans="1:11" ht="21" customHeight="1" thickBot="1">
      <c r="A1" s="14" t="s">
        <v>79</v>
      </c>
      <c r="B1" s="620" t="s">
        <v>83</v>
      </c>
      <c r="C1" s="620"/>
      <c r="D1" s="620"/>
      <c r="E1" s="620"/>
      <c r="F1" s="620"/>
      <c r="G1" s="620"/>
      <c r="H1" s="620"/>
      <c r="I1" s="620"/>
      <c r="J1" s="620"/>
      <c r="K1" s="620"/>
    </row>
    <row r="2" spans="2:11" ht="21" customHeight="1">
      <c r="B2" s="632" t="s">
        <v>80</v>
      </c>
      <c r="C2" s="93" t="s">
        <v>240</v>
      </c>
      <c r="D2" s="94" t="s">
        <v>669</v>
      </c>
      <c r="E2" s="388" t="s">
        <v>241</v>
      </c>
      <c r="F2" s="382" t="s">
        <v>670</v>
      </c>
      <c r="G2" s="628" t="s">
        <v>331</v>
      </c>
      <c r="H2" s="629"/>
      <c r="I2" s="383" t="s">
        <v>671</v>
      </c>
      <c r="J2" s="95"/>
      <c r="K2" s="96"/>
    </row>
    <row r="3" spans="2:11" ht="21" customHeight="1">
      <c r="B3" s="585"/>
      <c r="C3" s="97" t="s">
        <v>249</v>
      </c>
      <c r="D3" s="374"/>
      <c r="E3" s="524"/>
      <c r="F3" s="524"/>
      <c r="G3" s="524"/>
      <c r="H3" s="98" t="s">
        <v>293</v>
      </c>
      <c r="I3" s="99"/>
      <c r="J3" s="524"/>
      <c r="K3" s="525"/>
    </row>
    <row r="4" spans="2:11" ht="21" customHeight="1">
      <c r="B4" s="623"/>
      <c r="C4" s="100" t="s">
        <v>85</v>
      </c>
      <c r="D4" s="633">
        <v>1886</v>
      </c>
      <c r="E4" s="634"/>
      <c r="F4" s="101" t="s">
        <v>242</v>
      </c>
      <c r="G4" s="101"/>
      <c r="H4" s="101"/>
      <c r="I4" s="101"/>
      <c r="J4" s="101"/>
      <c r="K4" s="102"/>
    </row>
    <row r="5" spans="2:11" ht="21" customHeight="1">
      <c r="B5" s="622" t="s">
        <v>81</v>
      </c>
      <c r="C5" s="103" t="s">
        <v>240</v>
      </c>
      <c r="D5" s="104" t="s">
        <v>669</v>
      </c>
      <c r="E5" s="380" t="s">
        <v>241</v>
      </c>
      <c r="F5" s="374" t="s">
        <v>670</v>
      </c>
      <c r="G5" s="528" t="s">
        <v>331</v>
      </c>
      <c r="H5" s="530"/>
      <c r="I5" s="374"/>
      <c r="J5" s="65"/>
      <c r="K5" s="66"/>
    </row>
    <row r="6" spans="2:11" ht="21" customHeight="1">
      <c r="B6" s="585"/>
      <c r="C6" s="389" t="s">
        <v>249</v>
      </c>
      <c r="D6" s="374"/>
      <c r="E6" s="524"/>
      <c r="F6" s="524"/>
      <c r="G6" s="524"/>
      <c r="H6" s="98" t="s">
        <v>293</v>
      </c>
      <c r="I6" s="99"/>
      <c r="J6" s="524"/>
      <c r="K6" s="525"/>
    </row>
    <row r="7" spans="2:11" ht="21" customHeight="1">
      <c r="B7" s="585"/>
      <c r="C7" s="103" t="s">
        <v>243</v>
      </c>
      <c r="D7" s="635">
        <v>2701.5</v>
      </c>
      <c r="E7" s="634"/>
      <c r="F7" s="572" t="s">
        <v>478</v>
      </c>
      <c r="G7" s="572"/>
      <c r="H7" s="572"/>
      <c r="I7" s="621">
        <v>2701.5</v>
      </c>
      <c r="J7" s="621"/>
      <c r="K7" s="105" t="s">
        <v>298</v>
      </c>
    </row>
    <row r="8" spans="2:11" ht="21" customHeight="1">
      <c r="B8" s="585"/>
      <c r="C8" s="103" t="s">
        <v>246</v>
      </c>
      <c r="D8" s="374" t="s">
        <v>665</v>
      </c>
      <c r="E8" s="524" t="s">
        <v>666</v>
      </c>
      <c r="F8" s="524"/>
      <c r="G8" s="577"/>
      <c r="H8" s="573" t="s">
        <v>335</v>
      </c>
      <c r="I8" s="574"/>
      <c r="J8" s="575" t="s">
        <v>672</v>
      </c>
      <c r="K8" s="525"/>
    </row>
    <row r="9" spans="2:11" ht="21" customHeight="1">
      <c r="B9" s="585"/>
      <c r="C9" s="103" t="s">
        <v>82</v>
      </c>
      <c r="D9" s="605" t="s">
        <v>673</v>
      </c>
      <c r="E9" s="631"/>
      <c r="F9" s="630" t="s">
        <v>297</v>
      </c>
      <c r="G9" s="630"/>
      <c r="H9" s="624"/>
      <c r="I9" s="624"/>
      <c r="J9" s="624"/>
      <c r="K9" s="625"/>
    </row>
    <row r="10" spans="2:11" ht="21" customHeight="1">
      <c r="B10" s="585"/>
      <c r="C10" s="103" t="s">
        <v>244</v>
      </c>
      <c r="D10" s="578" t="s">
        <v>674</v>
      </c>
      <c r="E10" s="579"/>
      <c r="F10" s="630" t="s">
        <v>297</v>
      </c>
      <c r="G10" s="630"/>
      <c r="H10" s="624"/>
      <c r="I10" s="624"/>
      <c r="J10" s="624"/>
      <c r="K10" s="625"/>
    </row>
    <row r="11" spans="2:11" ht="21" customHeight="1">
      <c r="B11" s="585"/>
      <c r="C11" s="103" t="s">
        <v>245</v>
      </c>
      <c r="D11" s="106">
        <v>6</v>
      </c>
      <c r="E11" s="107" t="s">
        <v>316</v>
      </c>
      <c r="F11" s="108" t="s">
        <v>675</v>
      </c>
      <c r="G11" s="109">
        <v>6</v>
      </c>
      <c r="H11" s="373" t="s">
        <v>676</v>
      </c>
      <c r="I11" s="109"/>
      <c r="J11" s="110" t="s">
        <v>677</v>
      </c>
      <c r="K11" s="66"/>
    </row>
    <row r="12" spans="2:11" ht="21" customHeight="1">
      <c r="B12" s="623"/>
      <c r="C12" s="607" t="s">
        <v>292</v>
      </c>
      <c r="D12" s="608"/>
      <c r="E12" s="608"/>
      <c r="F12" s="608"/>
      <c r="G12" s="608"/>
      <c r="H12" s="609"/>
      <c r="I12" s="605"/>
      <c r="J12" s="606"/>
      <c r="K12" s="111"/>
    </row>
    <row r="13" spans="2:16" ht="21" customHeight="1">
      <c r="B13" s="584" t="s">
        <v>302</v>
      </c>
      <c r="C13" s="112" t="s">
        <v>247</v>
      </c>
      <c r="D13" s="113">
        <v>56</v>
      </c>
      <c r="E13" s="114" t="s">
        <v>372</v>
      </c>
      <c r="F13" s="531" t="s">
        <v>521</v>
      </c>
      <c r="G13" s="532"/>
      <c r="H13" s="532"/>
      <c r="I13" s="533"/>
      <c r="J13" s="281">
        <v>56</v>
      </c>
      <c r="K13" s="286" t="s">
        <v>678</v>
      </c>
      <c r="P13" s="3"/>
    </row>
    <row r="14" spans="2:16" ht="36" customHeight="1">
      <c r="B14" s="626"/>
      <c r="C14" s="376" t="s">
        <v>299</v>
      </c>
      <c r="D14" s="116" t="s">
        <v>679</v>
      </c>
      <c r="E14" s="116" t="s">
        <v>248</v>
      </c>
      <c r="F14" s="116" t="s">
        <v>84</v>
      </c>
      <c r="G14" s="116" t="s">
        <v>406</v>
      </c>
      <c r="H14" s="117" t="s">
        <v>321</v>
      </c>
      <c r="I14" s="117" t="s">
        <v>85</v>
      </c>
      <c r="J14" s="117" t="s">
        <v>409</v>
      </c>
      <c r="K14" s="118" t="s">
        <v>334</v>
      </c>
      <c r="P14" s="3"/>
    </row>
    <row r="15" spans="1:16" s="124" customFormat="1" ht="21" customHeight="1">
      <c r="A15" s="119"/>
      <c r="B15" s="626"/>
      <c r="C15" s="120" t="s">
        <v>680</v>
      </c>
      <c r="D15" s="121" t="s">
        <v>681</v>
      </c>
      <c r="E15" s="121" t="s">
        <v>681</v>
      </c>
      <c r="F15" s="121" t="s">
        <v>682</v>
      </c>
      <c r="G15" s="121" t="s">
        <v>682</v>
      </c>
      <c r="H15" s="121" t="s">
        <v>682</v>
      </c>
      <c r="I15" s="122" t="s">
        <v>683</v>
      </c>
      <c r="J15" s="122">
        <v>1</v>
      </c>
      <c r="K15" s="123" t="s">
        <v>684</v>
      </c>
      <c r="P15" s="125"/>
    </row>
    <row r="16" spans="1:16" s="124" customFormat="1" ht="21" customHeight="1">
      <c r="A16" s="119"/>
      <c r="B16" s="626"/>
      <c r="C16" s="120" t="s">
        <v>680</v>
      </c>
      <c r="D16" s="121" t="s">
        <v>681</v>
      </c>
      <c r="E16" s="121" t="s">
        <v>681</v>
      </c>
      <c r="F16" s="121" t="s">
        <v>682</v>
      </c>
      <c r="G16" s="121" t="s">
        <v>682</v>
      </c>
      <c r="H16" s="121" t="s">
        <v>682</v>
      </c>
      <c r="I16" s="122" t="s">
        <v>685</v>
      </c>
      <c r="J16" s="122">
        <v>40</v>
      </c>
      <c r="K16" s="123" t="s">
        <v>684</v>
      </c>
      <c r="P16" s="576"/>
    </row>
    <row r="17" spans="1:16" s="124" customFormat="1" ht="21" customHeight="1">
      <c r="A17" s="119"/>
      <c r="B17" s="626"/>
      <c r="C17" s="120" t="s">
        <v>680</v>
      </c>
      <c r="D17" s="121" t="s">
        <v>681</v>
      </c>
      <c r="E17" s="121" t="s">
        <v>681</v>
      </c>
      <c r="F17" s="121" t="s">
        <v>682</v>
      </c>
      <c r="G17" s="121" t="s">
        <v>682</v>
      </c>
      <c r="H17" s="121" t="s">
        <v>682</v>
      </c>
      <c r="I17" s="122" t="s">
        <v>686</v>
      </c>
      <c r="J17" s="122">
        <v>3</v>
      </c>
      <c r="K17" s="123" t="s">
        <v>684</v>
      </c>
      <c r="P17" s="576"/>
    </row>
    <row r="18" spans="1:16" s="124" customFormat="1" ht="21" customHeight="1">
      <c r="A18" s="119"/>
      <c r="B18" s="626"/>
      <c r="C18" s="120" t="s">
        <v>680</v>
      </c>
      <c r="D18" s="121" t="s">
        <v>681</v>
      </c>
      <c r="E18" s="121" t="s">
        <v>681</v>
      </c>
      <c r="F18" s="121" t="s">
        <v>682</v>
      </c>
      <c r="G18" s="121" t="s">
        <v>682</v>
      </c>
      <c r="H18" s="121" t="s">
        <v>682</v>
      </c>
      <c r="I18" s="122" t="s">
        <v>687</v>
      </c>
      <c r="J18" s="122">
        <v>1</v>
      </c>
      <c r="K18" s="123" t="s">
        <v>684</v>
      </c>
      <c r="P18" s="576"/>
    </row>
    <row r="19" spans="1:16" s="124" customFormat="1" ht="21" customHeight="1">
      <c r="A19" s="126"/>
      <c r="B19" s="626"/>
      <c r="C19" s="120" t="s">
        <v>680</v>
      </c>
      <c r="D19" s="121" t="s">
        <v>681</v>
      </c>
      <c r="E19" s="121" t="s">
        <v>681</v>
      </c>
      <c r="F19" s="127" t="s">
        <v>682</v>
      </c>
      <c r="G19" s="121" t="s">
        <v>682</v>
      </c>
      <c r="H19" s="121" t="s">
        <v>682</v>
      </c>
      <c r="I19" s="122" t="s">
        <v>688</v>
      </c>
      <c r="J19" s="122">
        <v>1</v>
      </c>
      <c r="K19" s="123" t="s">
        <v>684</v>
      </c>
      <c r="L19" s="128"/>
      <c r="M19" s="128"/>
      <c r="N19" s="128"/>
      <c r="O19" s="128"/>
      <c r="P19" s="129"/>
    </row>
    <row r="20" spans="1:16" s="124" customFormat="1" ht="21" customHeight="1">
      <c r="A20" s="126"/>
      <c r="B20" s="626"/>
      <c r="C20" s="120" t="s">
        <v>680</v>
      </c>
      <c r="D20" s="121" t="s">
        <v>681</v>
      </c>
      <c r="E20" s="121" t="s">
        <v>681</v>
      </c>
      <c r="F20" s="121" t="s">
        <v>682</v>
      </c>
      <c r="G20" s="121" t="s">
        <v>682</v>
      </c>
      <c r="H20" s="121" t="s">
        <v>682</v>
      </c>
      <c r="I20" s="122" t="s">
        <v>689</v>
      </c>
      <c r="J20" s="122">
        <v>5</v>
      </c>
      <c r="K20" s="123" t="s">
        <v>684</v>
      </c>
      <c r="L20" s="128"/>
      <c r="M20" s="128"/>
      <c r="N20" s="128"/>
      <c r="O20" s="128"/>
      <c r="P20" s="129"/>
    </row>
    <row r="21" spans="1:16" s="124" customFormat="1" ht="21" customHeight="1">
      <c r="A21" s="126"/>
      <c r="B21" s="626"/>
      <c r="C21" s="120" t="s">
        <v>680</v>
      </c>
      <c r="D21" s="121" t="s">
        <v>681</v>
      </c>
      <c r="E21" s="121" t="s">
        <v>681</v>
      </c>
      <c r="F21" s="121" t="s">
        <v>682</v>
      </c>
      <c r="G21" s="121" t="s">
        <v>682</v>
      </c>
      <c r="H21" s="121" t="s">
        <v>682</v>
      </c>
      <c r="I21" s="122" t="s">
        <v>690</v>
      </c>
      <c r="J21" s="122">
        <v>5</v>
      </c>
      <c r="K21" s="123" t="s">
        <v>684</v>
      </c>
      <c r="L21" s="128"/>
      <c r="M21" s="128"/>
      <c r="N21" s="128"/>
      <c r="O21" s="128"/>
      <c r="P21" s="129"/>
    </row>
    <row r="22" spans="1:16" s="124" customFormat="1" ht="21" customHeight="1">
      <c r="A22" s="126"/>
      <c r="B22" s="627"/>
      <c r="C22" s="120"/>
      <c r="D22" s="121"/>
      <c r="E22" s="121"/>
      <c r="F22" s="127"/>
      <c r="G22" s="121"/>
      <c r="H22" s="121"/>
      <c r="I22" s="122"/>
      <c r="J22" s="122"/>
      <c r="K22" s="123"/>
      <c r="L22" s="128"/>
      <c r="M22" s="128"/>
      <c r="N22" s="128"/>
      <c r="O22" s="128"/>
      <c r="P22" s="129"/>
    </row>
    <row r="23" spans="2:15" ht="21" customHeight="1">
      <c r="B23" s="622" t="s">
        <v>86</v>
      </c>
      <c r="C23" s="600" t="s">
        <v>392</v>
      </c>
      <c r="D23" s="598">
        <v>6</v>
      </c>
      <c r="E23" s="587" t="s">
        <v>389</v>
      </c>
      <c r="F23" s="532" t="s">
        <v>691</v>
      </c>
      <c r="G23" s="532"/>
      <c r="H23" s="532"/>
      <c r="I23" s="532"/>
      <c r="J23" s="109">
        <v>0</v>
      </c>
      <c r="K23" s="115" t="s">
        <v>692</v>
      </c>
      <c r="L23" s="91"/>
      <c r="M23" s="91"/>
      <c r="O23" s="81"/>
    </row>
    <row r="24" spans="2:13" ht="21" customHeight="1">
      <c r="B24" s="585"/>
      <c r="C24" s="601"/>
      <c r="D24" s="599"/>
      <c r="E24" s="588"/>
      <c r="F24" s="532" t="s">
        <v>391</v>
      </c>
      <c r="G24" s="532"/>
      <c r="H24" s="532"/>
      <c r="I24" s="532"/>
      <c r="J24" s="86">
        <v>6</v>
      </c>
      <c r="K24" s="115" t="s">
        <v>692</v>
      </c>
      <c r="M24" s="91"/>
    </row>
    <row r="25" spans="2:11" ht="21" customHeight="1">
      <c r="B25" s="585"/>
      <c r="C25" s="70" t="s">
        <v>87</v>
      </c>
      <c r="D25" s="131" t="s">
        <v>693</v>
      </c>
      <c r="E25" s="109">
        <v>5</v>
      </c>
      <c r="F25" s="132" t="s">
        <v>390</v>
      </c>
      <c r="G25" s="133"/>
      <c r="H25" s="109"/>
      <c r="I25" s="107" t="s">
        <v>692</v>
      </c>
      <c r="J25" s="107"/>
      <c r="K25" s="115"/>
    </row>
    <row r="26" spans="2:11" ht="36" customHeight="1">
      <c r="B26" s="585"/>
      <c r="C26" s="134" t="s">
        <v>88</v>
      </c>
      <c r="D26" s="133" t="s">
        <v>694</v>
      </c>
      <c r="E26" s="109">
        <v>1</v>
      </c>
      <c r="F26" s="132" t="s">
        <v>390</v>
      </c>
      <c r="G26" s="133"/>
      <c r="H26" s="109"/>
      <c r="I26" s="132" t="s">
        <v>692</v>
      </c>
      <c r="J26" s="372" t="s">
        <v>301</v>
      </c>
      <c r="K26" s="135"/>
    </row>
    <row r="27" spans="2:11" ht="21" customHeight="1">
      <c r="B27" s="585"/>
      <c r="C27" s="136" t="s">
        <v>89</v>
      </c>
      <c r="D27" s="85">
        <v>5</v>
      </c>
      <c r="E27" s="132" t="s">
        <v>692</v>
      </c>
      <c r="F27" s="278" t="s">
        <v>85</v>
      </c>
      <c r="G27" s="138">
        <v>226</v>
      </c>
      <c r="H27" s="107" t="s">
        <v>242</v>
      </c>
      <c r="I27" s="614" t="s">
        <v>695</v>
      </c>
      <c r="J27" s="615"/>
      <c r="K27" s="618" t="s">
        <v>670</v>
      </c>
    </row>
    <row r="28" spans="2:11" ht="21" customHeight="1">
      <c r="B28" s="585"/>
      <c r="C28" s="136" t="s">
        <v>522</v>
      </c>
      <c r="D28" s="85">
        <v>5</v>
      </c>
      <c r="E28" s="132" t="s">
        <v>692</v>
      </c>
      <c r="F28" s="278" t="s">
        <v>85</v>
      </c>
      <c r="G28" s="138">
        <v>226</v>
      </c>
      <c r="H28" s="107" t="s">
        <v>696</v>
      </c>
      <c r="I28" s="616"/>
      <c r="J28" s="617"/>
      <c r="K28" s="619"/>
    </row>
    <row r="29" spans="2:11" ht="21" customHeight="1">
      <c r="B29" s="585"/>
      <c r="C29" s="67" t="s">
        <v>90</v>
      </c>
      <c r="D29" s="578" t="s">
        <v>697</v>
      </c>
      <c r="E29" s="597"/>
      <c r="F29" s="597"/>
      <c r="G29" s="597"/>
      <c r="H29" s="109">
        <v>1</v>
      </c>
      <c r="I29" s="107" t="s">
        <v>390</v>
      </c>
      <c r="J29" s="65"/>
      <c r="K29" s="66"/>
    </row>
    <row r="30" spans="1:11" s="142" customFormat="1" ht="21" customHeight="1">
      <c r="A30" s="139"/>
      <c r="B30" s="585"/>
      <c r="C30" s="67" t="s">
        <v>250</v>
      </c>
      <c r="D30" s="381" t="s">
        <v>257</v>
      </c>
      <c r="E30" s="106">
        <v>2.2</v>
      </c>
      <c r="F30" s="101" t="s">
        <v>698</v>
      </c>
      <c r="G30" s="381" t="s">
        <v>258</v>
      </c>
      <c r="H30" s="140">
        <v>1.4</v>
      </c>
      <c r="I30" s="5" t="s">
        <v>698</v>
      </c>
      <c r="J30" s="65"/>
      <c r="K30" s="141"/>
    </row>
    <row r="31" spans="2:16" ht="21" customHeight="1">
      <c r="B31" s="585"/>
      <c r="C31" s="143" t="s">
        <v>288</v>
      </c>
      <c r="D31" s="612">
        <v>5</v>
      </c>
      <c r="E31" s="613"/>
      <c r="F31" s="107" t="s">
        <v>692</v>
      </c>
      <c r="G31" s="144"/>
      <c r="H31" s="610"/>
      <c r="I31" s="610"/>
      <c r="J31" s="610"/>
      <c r="K31" s="611"/>
      <c r="M31" s="3"/>
      <c r="N31" s="3"/>
      <c r="O31" s="3"/>
      <c r="P31" s="3"/>
    </row>
    <row r="32" spans="2:11" ht="21" customHeight="1">
      <c r="B32" s="585"/>
      <c r="C32" s="595" t="s">
        <v>289</v>
      </c>
      <c r="D32" s="375" t="s">
        <v>290</v>
      </c>
      <c r="E32" s="377" t="s">
        <v>671</v>
      </c>
      <c r="F32" s="375" t="s">
        <v>699</v>
      </c>
      <c r="G32" s="377" t="s">
        <v>671</v>
      </c>
      <c r="H32" s="375" t="s">
        <v>84</v>
      </c>
      <c r="I32" s="377" t="s">
        <v>671</v>
      </c>
      <c r="J32" s="145" t="s">
        <v>329</v>
      </c>
      <c r="K32" s="402" t="s">
        <v>670</v>
      </c>
    </row>
    <row r="33" spans="2:11" ht="21" customHeight="1">
      <c r="B33" s="585"/>
      <c r="C33" s="596"/>
      <c r="D33" s="375" t="s">
        <v>305</v>
      </c>
      <c r="E33" s="494" t="s">
        <v>700</v>
      </c>
      <c r="F33" s="602"/>
      <c r="G33" s="603" t="s">
        <v>356</v>
      </c>
      <c r="H33" s="604"/>
      <c r="I33" s="604"/>
      <c r="J33" s="604"/>
      <c r="K33" s="147" t="s">
        <v>701</v>
      </c>
    </row>
    <row r="34" spans="2:11" ht="21" customHeight="1">
      <c r="B34" s="623"/>
      <c r="C34" s="67" t="s">
        <v>45</v>
      </c>
      <c r="D34" s="493" t="s">
        <v>702</v>
      </c>
      <c r="E34" s="494"/>
      <c r="F34" s="494"/>
      <c r="G34" s="494"/>
      <c r="H34" s="494"/>
      <c r="I34" s="494"/>
      <c r="J34" s="494"/>
      <c r="K34" s="495"/>
    </row>
    <row r="35" spans="2:11" ht="21" customHeight="1">
      <c r="B35" s="584" t="s">
        <v>303</v>
      </c>
      <c r="C35" s="148" t="s">
        <v>91</v>
      </c>
      <c r="D35" s="149" t="s">
        <v>671</v>
      </c>
      <c r="E35" s="580" t="s">
        <v>92</v>
      </c>
      <c r="F35" s="581"/>
      <c r="G35" s="150" t="s">
        <v>671</v>
      </c>
      <c r="H35" s="582" t="s">
        <v>703</v>
      </c>
      <c r="I35" s="583"/>
      <c r="J35" s="151" t="s">
        <v>671</v>
      </c>
      <c r="K35" s="115"/>
    </row>
    <row r="36" spans="2:11" ht="36" customHeight="1">
      <c r="B36" s="585"/>
      <c r="C36" s="67" t="s">
        <v>300</v>
      </c>
      <c r="D36" s="149" t="s">
        <v>671</v>
      </c>
      <c r="E36" s="592" t="s">
        <v>304</v>
      </c>
      <c r="F36" s="580"/>
      <c r="G36" s="589"/>
      <c r="H36" s="590"/>
      <c r="I36" s="590"/>
      <c r="J36" s="590"/>
      <c r="K36" s="591"/>
    </row>
    <row r="37" spans="2:11" ht="21" customHeight="1" thickBot="1">
      <c r="B37" s="586"/>
      <c r="C37" s="64" t="s">
        <v>357</v>
      </c>
      <c r="D37" s="153" t="s">
        <v>671</v>
      </c>
      <c r="E37" s="593" t="s">
        <v>704</v>
      </c>
      <c r="F37" s="594"/>
      <c r="G37" s="154" t="s">
        <v>671</v>
      </c>
      <c r="H37" s="570" t="s">
        <v>383</v>
      </c>
      <c r="I37" s="571"/>
      <c r="J37" s="155">
        <v>2</v>
      </c>
      <c r="K37" s="156" t="s">
        <v>382</v>
      </c>
    </row>
    <row r="41" spans="8:11" ht="22.5" customHeight="1">
      <c r="H41" s="72"/>
      <c r="I41" s="72"/>
      <c r="J41" s="72"/>
      <c r="K41" s="72"/>
    </row>
  </sheetData>
  <sheetProtection/>
  <mergeCells count="49">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C23:C24"/>
    <mergeCell ref="E33:F33"/>
    <mergeCell ref="G33:J33"/>
    <mergeCell ref="I12:J12"/>
    <mergeCell ref="C12:H12"/>
    <mergeCell ref="D34:K34"/>
    <mergeCell ref="H31:K31"/>
    <mergeCell ref="D31:E31"/>
    <mergeCell ref="I27:J28"/>
    <mergeCell ref="K27:K28"/>
    <mergeCell ref="B35:B37"/>
    <mergeCell ref="E23:E24"/>
    <mergeCell ref="F23:I23"/>
    <mergeCell ref="F24:I24"/>
    <mergeCell ref="G36:K36"/>
    <mergeCell ref="E36:F36"/>
    <mergeCell ref="E37:F37"/>
    <mergeCell ref="C32:C33"/>
    <mergeCell ref="D29:G29"/>
    <mergeCell ref="D23:D24"/>
    <mergeCell ref="H37:I37"/>
    <mergeCell ref="F7:H7"/>
    <mergeCell ref="H8:I8"/>
    <mergeCell ref="J8:K8"/>
    <mergeCell ref="P16:P18"/>
    <mergeCell ref="E8:G8"/>
    <mergeCell ref="D10:E10"/>
    <mergeCell ref="E35:F35"/>
    <mergeCell ref="H35:I35"/>
  </mergeCells>
  <dataValidations count="12">
    <dataValidation type="list" allowBlank="1" showInputMessage="1" showErrorMessage="1" sqref="I2 I5 F5 F2 I32 K32 E32 G32 D35:D37 G35 J35 G37 K27">
      <formula1>"あり,なし"</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I6 D3 I3 D6 D8">
      <formula1>"昭和,平成"</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O131"/>
  <sheetViews>
    <sheetView showGridLines="0" tabSelected="1" view="pageBreakPreview" zoomScaleNormal="85" zoomScaleSheetLayoutView="100" workbookViewId="0" topLeftCell="A1">
      <selection activeCell="K8" sqref="K8"/>
    </sheetView>
  </sheetViews>
  <sheetFormatPr defaultColWidth="9.00390625" defaultRowHeight="13.5"/>
  <cols>
    <col min="1" max="3" width="2.625" style="2" customWidth="1"/>
    <col min="4" max="4" width="25.375" style="3" customWidth="1"/>
    <col min="5" max="5" width="16.125" style="80" bestFit="1" customWidth="1"/>
    <col min="6" max="6" width="12.25390625" style="142" customWidth="1"/>
    <col min="7" max="7" width="12.375" style="80" customWidth="1"/>
    <col min="8" max="8" width="15.00390625" style="80" customWidth="1"/>
    <col min="9" max="9" width="15.00390625" style="3" customWidth="1"/>
    <col min="10" max="10" width="3.375" style="80" customWidth="1"/>
    <col min="11" max="11" width="13.00390625" style="80" customWidth="1"/>
    <col min="12" max="13" width="13.00390625" style="81" customWidth="1"/>
    <col min="14" max="16384" width="9.00390625" style="80" customWidth="1"/>
  </cols>
  <sheetData>
    <row r="1" spans="1:9" ht="21" customHeight="1">
      <c r="A1" s="157" t="s">
        <v>93</v>
      </c>
      <c r="B1" s="721" t="s">
        <v>94</v>
      </c>
      <c r="C1" s="721"/>
      <c r="D1" s="721"/>
      <c r="E1" s="721"/>
      <c r="F1" s="721"/>
      <c r="G1" s="721"/>
      <c r="H1" s="721"/>
      <c r="I1" s="721"/>
    </row>
    <row r="2" spans="1:9" ht="21" customHeight="1" thickBot="1">
      <c r="A2" s="158"/>
      <c r="B2" s="722" t="s">
        <v>95</v>
      </c>
      <c r="C2" s="722"/>
      <c r="D2" s="722"/>
      <c r="E2" s="89"/>
      <c r="F2" s="84"/>
      <c r="G2" s="89"/>
      <c r="H2" s="89"/>
      <c r="I2" s="25"/>
    </row>
    <row r="3" spans="2:9" ht="62.25" customHeight="1">
      <c r="B3" s="733" t="s">
        <v>96</v>
      </c>
      <c r="C3" s="734"/>
      <c r="D3" s="734"/>
      <c r="E3" s="735"/>
      <c r="F3" s="729" t="s">
        <v>705</v>
      </c>
      <c r="G3" s="730"/>
      <c r="H3" s="730"/>
      <c r="I3" s="731"/>
    </row>
    <row r="4" spans="2:9" ht="62.25" customHeight="1">
      <c r="B4" s="736"/>
      <c r="C4" s="737"/>
      <c r="D4" s="737"/>
      <c r="E4" s="738"/>
      <c r="F4" s="701"/>
      <c r="G4" s="702"/>
      <c r="H4" s="702"/>
      <c r="I4" s="703"/>
    </row>
    <row r="5" spans="2:9" ht="18" customHeight="1">
      <c r="B5" s="723" t="s">
        <v>269</v>
      </c>
      <c r="C5" s="724"/>
      <c r="D5" s="724"/>
      <c r="E5" s="725"/>
      <c r="F5" s="698" t="s">
        <v>706</v>
      </c>
      <c r="G5" s="699"/>
      <c r="H5" s="699"/>
      <c r="I5" s="700"/>
    </row>
    <row r="6" spans="2:9" ht="18" customHeight="1">
      <c r="B6" s="726"/>
      <c r="C6" s="727"/>
      <c r="D6" s="727"/>
      <c r="E6" s="728"/>
      <c r="F6" s="701"/>
      <c r="G6" s="702"/>
      <c r="H6" s="702"/>
      <c r="I6" s="703"/>
    </row>
    <row r="7" spans="2:9" ht="21" customHeight="1">
      <c r="B7" s="705" t="s">
        <v>251</v>
      </c>
      <c r="C7" s="706"/>
      <c r="D7" s="706"/>
      <c r="E7" s="379" t="s">
        <v>252</v>
      </c>
      <c r="F7" s="531" t="s">
        <v>377</v>
      </c>
      <c r="G7" s="532"/>
      <c r="H7" s="532"/>
      <c r="I7" s="732"/>
    </row>
    <row r="8" spans="2:9" ht="21" customHeight="1">
      <c r="B8" s="705" t="s">
        <v>323</v>
      </c>
      <c r="C8" s="706"/>
      <c r="D8" s="706"/>
      <c r="E8" s="279" t="s">
        <v>707</v>
      </c>
      <c r="F8" s="493"/>
      <c r="G8" s="494"/>
      <c r="H8" s="494"/>
      <c r="I8" s="495"/>
    </row>
    <row r="9" spans="2:9" ht="21" customHeight="1">
      <c r="B9" s="705" t="s">
        <v>97</v>
      </c>
      <c r="C9" s="706"/>
      <c r="D9" s="706"/>
      <c r="E9" s="279" t="s">
        <v>707</v>
      </c>
      <c r="F9" s="493"/>
      <c r="G9" s="494"/>
      <c r="H9" s="494"/>
      <c r="I9" s="495"/>
    </row>
    <row r="10" spans="2:9" ht="21" customHeight="1">
      <c r="B10" s="705" t="s">
        <v>344</v>
      </c>
      <c r="C10" s="706"/>
      <c r="D10" s="706"/>
      <c r="E10" s="279" t="s">
        <v>708</v>
      </c>
      <c r="F10" s="739" t="s">
        <v>911</v>
      </c>
      <c r="G10" s="740"/>
      <c r="H10" s="740"/>
      <c r="I10" s="741"/>
    </row>
    <row r="11" spans="2:13" ht="21" customHeight="1">
      <c r="B11" s="705" t="s">
        <v>365</v>
      </c>
      <c r="C11" s="706"/>
      <c r="D11" s="706"/>
      <c r="E11" s="279" t="s">
        <v>707</v>
      </c>
      <c r="F11" s="745"/>
      <c r="G11" s="746"/>
      <c r="H11" s="746"/>
      <c r="I11" s="747"/>
      <c r="K11" s="3"/>
      <c r="L11" s="650"/>
      <c r="M11" s="650"/>
    </row>
    <row r="12" spans="2:9" ht="21" customHeight="1">
      <c r="B12" s="707" t="s">
        <v>330</v>
      </c>
      <c r="C12" s="693"/>
      <c r="D12" s="693"/>
      <c r="E12" s="279" t="s">
        <v>707</v>
      </c>
      <c r="F12" s="493"/>
      <c r="G12" s="494"/>
      <c r="H12" s="494"/>
      <c r="I12" s="495"/>
    </row>
    <row r="13" spans="2:9" ht="47.25" customHeight="1">
      <c r="B13" s="159"/>
      <c r="C13" s="706" t="s">
        <v>317</v>
      </c>
      <c r="D13" s="706"/>
      <c r="E13" s="706"/>
      <c r="F13" s="742" t="s">
        <v>876</v>
      </c>
      <c r="G13" s="743"/>
      <c r="H13" s="743"/>
      <c r="I13" s="744"/>
    </row>
    <row r="14" spans="2:9" ht="21" customHeight="1">
      <c r="B14" s="160"/>
      <c r="C14" s="531" t="s">
        <v>361</v>
      </c>
      <c r="D14" s="532"/>
      <c r="E14" s="533"/>
      <c r="F14" s="493"/>
      <c r="G14" s="494"/>
      <c r="H14" s="494"/>
      <c r="I14" s="495"/>
    </row>
    <row r="15" spans="2:9" ht="21" customHeight="1">
      <c r="B15" s="705" t="s">
        <v>253</v>
      </c>
      <c r="C15" s="706"/>
      <c r="D15" s="706"/>
      <c r="E15" s="279" t="s">
        <v>709</v>
      </c>
      <c r="F15" s="493" t="s">
        <v>710</v>
      </c>
      <c r="G15" s="494"/>
      <c r="H15" s="494"/>
      <c r="I15" s="495"/>
    </row>
    <row r="16" spans="2:9" ht="21" customHeight="1">
      <c r="B16" s="705"/>
      <c r="C16" s="706"/>
      <c r="D16" s="706"/>
      <c r="E16" s="379" t="s">
        <v>260</v>
      </c>
      <c r="F16" s="493" t="s">
        <v>711</v>
      </c>
      <c r="G16" s="494"/>
      <c r="H16" s="494"/>
      <c r="I16" s="495"/>
    </row>
    <row r="17" spans="2:9" ht="36" customHeight="1">
      <c r="B17" s="692" t="s">
        <v>270</v>
      </c>
      <c r="C17" s="693"/>
      <c r="D17" s="693"/>
      <c r="E17" s="693"/>
      <c r="F17" s="683" t="s">
        <v>712</v>
      </c>
      <c r="G17" s="684"/>
      <c r="H17" s="684"/>
      <c r="I17" s="685"/>
    </row>
    <row r="18" spans="2:9" ht="112.5" customHeight="1">
      <c r="B18" s="704" t="s">
        <v>473</v>
      </c>
      <c r="C18" s="529"/>
      <c r="D18" s="529"/>
      <c r="E18" s="530"/>
      <c r="F18" s="683" t="s">
        <v>877</v>
      </c>
      <c r="G18" s="684"/>
      <c r="H18" s="684"/>
      <c r="I18" s="685"/>
    </row>
    <row r="19" spans="2:15" ht="162" customHeight="1" thickBot="1">
      <c r="B19" s="689" t="s">
        <v>472</v>
      </c>
      <c r="C19" s="690"/>
      <c r="D19" s="690"/>
      <c r="E19" s="691"/>
      <c r="F19" s="686" t="s">
        <v>713</v>
      </c>
      <c r="G19" s="687"/>
      <c r="H19" s="687"/>
      <c r="I19" s="688"/>
      <c r="J19" s="3"/>
      <c r="K19" s="73"/>
      <c r="L19" s="73"/>
      <c r="M19" s="73"/>
      <c r="N19" s="73"/>
      <c r="O19" s="73"/>
    </row>
    <row r="20" ht="21" customHeight="1">
      <c r="F20" s="142" t="s">
        <v>353</v>
      </c>
    </row>
    <row r="21" spans="1:9" ht="21" customHeight="1" thickBot="1">
      <c r="A21" s="9"/>
      <c r="B21" s="694" t="s">
        <v>441</v>
      </c>
      <c r="C21" s="694"/>
      <c r="D21" s="694"/>
      <c r="E21" s="694"/>
      <c r="F21" s="694"/>
      <c r="G21" s="694"/>
      <c r="H21" s="694"/>
      <c r="I21" s="694"/>
    </row>
    <row r="22" spans="1:9" ht="181.5" customHeight="1">
      <c r="A22" s="9"/>
      <c r="B22" s="708" t="s">
        <v>408</v>
      </c>
      <c r="C22" s="709"/>
      <c r="D22" s="710"/>
      <c r="E22" s="695" t="s">
        <v>714</v>
      </c>
      <c r="F22" s="696"/>
      <c r="G22" s="696"/>
      <c r="H22" s="696"/>
      <c r="I22" s="697"/>
    </row>
    <row r="23" spans="1:13" s="282" customFormat="1" ht="30.75" customHeight="1">
      <c r="A23" s="417"/>
      <c r="B23" s="672" t="s">
        <v>527</v>
      </c>
      <c r="C23" s="673"/>
      <c r="D23" s="418" t="s">
        <v>528</v>
      </c>
      <c r="E23" s="656" t="s">
        <v>726</v>
      </c>
      <c r="F23" s="469"/>
      <c r="G23" s="469"/>
      <c r="H23" s="469"/>
      <c r="I23" s="470"/>
      <c r="L23" s="283"/>
      <c r="M23" s="283"/>
    </row>
    <row r="24" spans="1:13" s="282" customFormat="1" ht="30.75" customHeight="1">
      <c r="A24" s="417"/>
      <c r="B24" s="674"/>
      <c r="C24" s="675"/>
      <c r="D24" s="418" t="s">
        <v>529</v>
      </c>
      <c r="E24" s="656" t="s">
        <v>715</v>
      </c>
      <c r="F24" s="657"/>
      <c r="G24" s="657"/>
      <c r="H24" s="657"/>
      <c r="I24" s="658"/>
      <c r="L24" s="283"/>
      <c r="M24" s="283"/>
    </row>
    <row r="25" spans="1:13" s="282" customFormat="1" ht="28.5" customHeight="1">
      <c r="A25" s="417"/>
      <c r="B25" s="674"/>
      <c r="C25" s="675"/>
      <c r="D25" s="418" t="s">
        <v>530</v>
      </c>
      <c r="E25" s="656" t="s">
        <v>716</v>
      </c>
      <c r="F25" s="657"/>
      <c r="G25" s="657"/>
      <c r="H25" s="657"/>
      <c r="I25" s="658"/>
      <c r="L25" s="283"/>
      <c r="M25" s="283"/>
    </row>
    <row r="26" spans="1:13" s="282" customFormat="1" ht="15" customHeight="1">
      <c r="A26" s="417"/>
      <c r="B26" s="674"/>
      <c r="C26" s="675"/>
      <c r="D26" s="418" t="s">
        <v>531</v>
      </c>
      <c r="E26" s="468" t="s">
        <v>717</v>
      </c>
      <c r="F26" s="469"/>
      <c r="G26" s="469"/>
      <c r="H26" s="469"/>
      <c r="I26" s="470"/>
      <c r="L26" s="283"/>
      <c r="M26" s="283"/>
    </row>
    <row r="27" spans="1:13" s="282" customFormat="1" ht="30.75" customHeight="1">
      <c r="A27" s="417"/>
      <c r="B27" s="674"/>
      <c r="C27" s="675"/>
      <c r="D27" s="418" t="s">
        <v>532</v>
      </c>
      <c r="E27" s="370" t="s">
        <v>671</v>
      </c>
      <c r="F27" s="681" t="s">
        <v>718</v>
      </c>
      <c r="G27" s="681"/>
      <c r="H27" s="681"/>
      <c r="I27" s="682"/>
      <c r="L27" s="283"/>
      <c r="M27" s="283"/>
    </row>
    <row r="28" spans="1:13" s="282" customFormat="1" ht="30.75" customHeight="1">
      <c r="A28" s="417"/>
      <c r="B28" s="676"/>
      <c r="C28" s="677"/>
      <c r="D28" s="418" t="s">
        <v>533</v>
      </c>
      <c r="E28" s="370" t="s">
        <v>671</v>
      </c>
      <c r="F28" s="681" t="s">
        <v>719</v>
      </c>
      <c r="G28" s="681"/>
      <c r="H28" s="681"/>
      <c r="I28" s="682"/>
      <c r="L28" s="283"/>
      <c r="M28" s="283"/>
    </row>
    <row r="29" spans="1:13" s="282" customFormat="1" ht="30.75" customHeight="1">
      <c r="A29" s="417"/>
      <c r="B29" s="756" t="s">
        <v>534</v>
      </c>
      <c r="C29" s="757"/>
      <c r="D29" s="418" t="s">
        <v>536</v>
      </c>
      <c r="E29" s="656" t="s">
        <v>720</v>
      </c>
      <c r="F29" s="657"/>
      <c r="G29" s="657"/>
      <c r="H29" s="657"/>
      <c r="I29" s="658"/>
      <c r="L29" s="283"/>
      <c r="M29" s="283"/>
    </row>
    <row r="30" spans="1:13" s="282" customFormat="1" ht="30.75" customHeight="1">
      <c r="A30" s="417"/>
      <c r="B30" s="674"/>
      <c r="C30" s="675"/>
      <c r="D30" s="418" t="s">
        <v>537</v>
      </c>
      <c r="E30" s="656" t="s">
        <v>721</v>
      </c>
      <c r="F30" s="657"/>
      <c r="G30" s="657"/>
      <c r="H30" s="657"/>
      <c r="I30" s="658"/>
      <c r="L30" s="283"/>
      <c r="M30" s="283"/>
    </row>
    <row r="31" spans="1:13" s="282" customFormat="1" ht="30.75" customHeight="1">
      <c r="A31" s="417"/>
      <c r="B31" s="676"/>
      <c r="C31" s="677"/>
      <c r="D31" s="418" t="s">
        <v>538</v>
      </c>
      <c r="E31" s="370" t="s">
        <v>671</v>
      </c>
      <c r="F31" s="681" t="s">
        <v>722</v>
      </c>
      <c r="G31" s="681"/>
      <c r="H31" s="681"/>
      <c r="I31" s="682"/>
      <c r="L31" s="283"/>
      <c r="M31" s="283"/>
    </row>
    <row r="32" spans="1:13" s="282" customFormat="1" ht="30.75" customHeight="1">
      <c r="A32" s="417"/>
      <c r="B32" s="756" t="s">
        <v>727</v>
      </c>
      <c r="C32" s="757"/>
      <c r="D32" s="418" t="s">
        <v>539</v>
      </c>
      <c r="E32" s="370" t="s">
        <v>671</v>
      </c>
      <c r="F32" s="681" t="s">
        <v>723</v>
      </c>
      <c r="G32" s="681"/>
      <c r="H32" s="681"/>
      <c r="I32" s="682"/>
      <c r="L32" s="283"/>
      <c r="M32" s="283"/>
    </row>
    <row r="33" spans="1:13" s="282" customFormat="1" ht="30.75" customHeight="1">
      <c r="A33" s="417"/>
      <c r="B33" s="676"/>
      <c r="C33" s="677"/>
      <c r="D33" s="418" t="s">
        <v>540</v>
      </c>
      <c r="E33" s="656" t="s">
        <v>724</v>
      </c>
      <c r="F33" s="657"/>
      <c r="G33" s="657"/>
      <c r="H33" s="657"/>
      <c r="I33" s="658"/>
      <c r="L33" s="283"/>
      <c r="M33" s="283"/>
    </row>
    <row r="34" spans="1:9" ht="86.25" customHeight="1">
      <c r="A34" s="9"/>
      <c r="B34" s="678" t="s">
        <v>400</v>
      </c>
      <c r="C34" s="679"/>
      <c r="D34" s="680"/>
      <c r="E34" s="647" t="s">
        <v>725</v>
      </c>
      <c r="F34" s="648"/>
      <c r="G34" s="648"/>
      <c r="H34" s="648"/>
      <c r="I34" s="649"/>
    </row>
    <row r="35" spans="1:11" ht="30.75" customHeight="1">
      <c r="A35" s="9"/>
      <c r="B35" s="678" t="s">
        <v>385</v>
      </c>
      <c r="C35" s="679"/>
      <c r="D35" s="680"/>
      <c r="E35" s="647" t="s">
        <v>728</v>
      </c>
      <c r="F35" s="648"/>
      <c r="G35" s="648"/>
      <c r="H35" s="648"/>
      <c r="I35" s="649"/>
      <c r="J35" s="3"/>
      <c r="K35" s="3"/>
    </row>
    <row r="36" spans="1:11" ht="30.75" customHeight="1">
      <c r="A36" s="9"/>
      <c r="B36" s="652" t="s">
        <v>412</v>
      </c>
      <c r="C36" s="641"/>
      <c r="D36" s="653"/>
      <c r="E36" s="62" t="s">
        <v>670</v>
      </c>
      <c r="F36" s="750"/>
      <c r="G36" s="750"/>
      <c r="H36" s="750"/>
      <c r="I36" s="751"/>
      <c r="J36" s="3"/>
      <c r="K36" s="3"/>
    </row>
    <row r="37" spans="2:9" ht="13.5">
      <c r="B37" s="659" t="s">
        <v>98</v>
      </c>
      <c r="C37" s="660"/>
      <c r="D37" s="661"/>
      <c r="E37" s="637" t="s">
        <v>99</v>
      </c>
      <c r="F37" s="637"/>
      <c r="G37" s="161" t="s">
        <v>671</v>
      </c>
      <c r="H37" s="162"/>
      <c r="I37" s="163"/>
    </row>
    <row r="38" spans="2:9" ht="13.5">
      <c r="B38" s="652"/>
      <c r="C38" s="641"/>
      <c r="D38" s="653"/>
      <c r="E38" s="637" t="s">
        <v>100</v>
      </c>
      <c r="F38" s="637"/>
      <c r="G38" s="164" t="s">
        <v>670</v>
      </c>
      <c r="H38" s="654"/>
      <c r="I38" s="655"/>
    </row>
    <row r="39" spans="2:9" ht="13.5">
      <c r="B39" s="652"/>
      <c r="C39" s="641"/>
      <c r="D39" s="653"/>
      <c r="E39" s="637" t="s">
        <v>101</v>
      </c>
      <c r="F39" s="637"/>
      <c r="G39" s="161" t="s">
        <v>671</v>
      </c>
      <c r="H39" s="166"/>
      <c r="I39" s="167"/>
    </row>
    <row r="40" spans="2:9" ht="13.5">
      <c r="B40" s="652"/>
      <c r="C40" s="641"/>
      <c r="D40" s="653"/>
      <c r="E40" s="637" t="s">
        <v>102</v>
      </c>
      <c r="F40" s="637"/>
      <c r="G40" s="164" t="s">
        <v>670</v>
      </c>
      <c r="H40" s="168"/>
      <c r="I40" s="169"/>
    </row>
    <row r="41" spans="2:9" ht="31.5" customHeight="1">
      <c r="B41" s="652"/>
      <c r="C41" s="641"/>
      <c r="D41" s="653"/>
      <c r="E41" s="391" t="s">
        <v>103</v>
      </c>
      <c r="F41" s="164"/>
      <c r="G41" s="164" t="s">
        <v>670</v>
      </c>
      <c r="H41" s="168"/>
      <c r="I41" s="169"/>
    </row>
    <row r="42" spans="2:9" ht="27">
      <c r="B42" s="652"/>
      <c r="C42" s="641"/>
      <c r="D42" s="653"/>
      <c r="E42" s="391" t="s">
        <v>104</v>
      </c>
      <c r="F42" s="378" t="s">
        <v>729</v>
      </c>
      <c r="G42" s="165" t="s">
        <v>671</v>
      </c>
      <c r="H42" s="166"/>
      <c r="I42" s="167"/>
    </row>
    <row r="43" spans="2:9" ht="27">
      <c r="B43" s="652"/>
      <c r="C43" s="641"/>
      <c r="D43" s="653"/>
      <c r="E43" s="170" t="s">
        <v>517</v>
      </c>
      <c r="F43" s="391" t="s">
        <v>730</v>
      </c>
      <c r="G43" s="171" t="s">
        <v>671</v>
      </c>
      <c r="H43" s="168"/>
      <c r="I43" s="169"/>
    </row>
    <row r="44" spans="2:9" ht="27">
      <c r="B44" s="652"/>
      <c r="C44" s="641"/>
      <c r="D44" s="653"/>
      <c r="E44" s="170" t="s">
        <v>731</v>
      </c>
      <c r="F44" s="391" t="s">
        <v>732</v>
      </c>
      <c r="G44" s="298" t="s">
        <v>671</v>
      </c>
      <c r="H44" s="162"/>
      <c r="I44" s="163"/>
    </row>
    <row r="45" spans="2:9" ht="13.5">
      <c r="B45" s="652"/>
      <c r="C45" s="641"/>
      <c r="D45" s="653"/>
      <c r="E45" s="637" t="s">
        <v>550</v>
      </c>
      <c r="F45" s="637"/>
      <c r="G45" s="161" t="s">
        <v>670</v>
      </c>
      <c r="H45" s="162"/>
      <c r="I45" s="163"/>
    </row>
    <row r="46" spans="2:9" ht="13.5">
      <c r="B46" s="652"/>
      <c r="C46" s="641"/>
      <c r="D46" s="653"/>
      <c r="E46" s="637" t="s">
        <v>551</v>
      </c>
      <c r="F46" s="637"/>
      <c r="G46" s="161" t="s">
        <v>670</v>
      </c>
      <c r="H46" s="162"/>
      <c r="I46" s="163"/>
    </row>
    <row r="47" spans="2:9" ht="13.5">
      <c r="B47" s="652"/>
      <c r="C47" s="641"/>
      <c r="D47" s="653"/>
      <c r="E47" s="637" t="s">
        <v>560</v>
      </c>
      <c r="F47" s="637"/>
      <c r="G47" s="161" t="s">
        <v>671</v>
      </c>
      <c r="H47" s="162"/>
      <c r="I47" s="163"/>
    </row>
    <row r="48" spans="2:9" ht="13.5">
      <c r="B48" s="652"/>
      <c r="C48" s="641"/>
      <c r="D48" s="653"/>
      <c r="E48" s="637" t="s">
        <v>553</v>
      </c>
      <c r="F48" s="637"/>
      <c r="G48" s="164" t="s">
        <v>671</v>
      </c>
      <c r="H48" s="654"/>
      <c r="I48" s="655"/>
    </row>
    <row r="49" spans="2:9" ht="13.5">
      <c r="B49" s="652"/>
      <c r="C49" s="641"/>
      <c r="D49" s="653"/>
      <c r="E49" s="637" t="s">
        <v>733</v>
      </c>
      <c r="F49" s="637"/>
      <c r="G49" s="164" t="s">
        <v>670</v>
      </c>
      <c r="H49" s="166"/>
      <c r="I49" s="167"/>
    </row>
    <row r="50" spans="2:9" ht="13.5">
      <c r="B50" s="652"/>
      <c r="C50" s="641"/>
      <c r="D50" s="653"/>
      <c r="E50" s="637" t="s">
        <v>561</v>
      </c>
      <c r="F50" s="637"/>
      <c r="G50" s="161" t="s">
        <v>671</v>
      </c>
      <c r="H50" s="168"/>
      <c r="I50" s="169"/>
    </row>
    <row r="51" spans="2:9" ht="13.5">
      <c r="B51" s="652"/>
      <c r="C51" s="641"/>
      <c r="D51" s="653"/>
      <c r="E51" s="419" t="s">
        <v>605</v>
      </c>
      <c r="F51" s="305"/>
      <c r="G51" s="164" t="s">
        <v>734</v>
      </c>
      <c r="H51" s="168"/>
      <c r="I51" s="169"/>
    </row>
    <row r="52" spans="2:9" ht="13.5">
      <c r="B52" s="662"/>
      <c r="C52" s="663"/>
      <c r="D52" s="664"/>
      <c r="E52" s="665" t="s">
        <v>604</v>
      </c>
      <c r="F52" s="666"/>
      <c r="G52" s="164" t="s">
        <v>670</v>
      </c>
      <c r="H52" s="168"/>
      <c r="I52" s="169"/>
    </row>
    <row r="53" spans="2:9" ht="18" customHeight="1">
      <c r="B53" s="662" t="s">
        <v>346</v>
      </c>
      <c r="C53" s="663"/>
      <c r="D53" s="664"/>
      <c r="E53" s="748" t="s">
        <v>670</v>
      </c>
      <c r="F53" s="640" t="s">
        <v>313</v>
      </c>
      <c r="G53" s="641"/>
      <c r="H53" s="641"/>
      <c r="I53" s="172"/>
    </row>
    <row r="54" spans="2:10" ht="18" customHeight="1" thickBot="1">
      <c r="B54" s="753"/>
      <c r="C54" s="754"/>
      <c r="D54" s="755"/>
      <c r="E54" s="749"/>
      <c r="F54" s="173"/>
      <c r="G54" s="173" t="s">
        <v>314</v>
      </c>
      <c r="H54" s="173" t="s">
        <v>349</v>
      </c>
      <c r="I54" s="174"/>
      <c r="J54" s="3"/>
    </row>
    <row r="55" spans="5:6" ht="21" customHeight="1">
      <c r="E55" s="3"/>
      <c r="F55" s="1"/>
    </row>
    <row r="56" spans="1:13" s="3" customFormat="1" ht="21" customHeight="1" hidden="1">
      <c r="A56" s="2"/>
      <c r="B56" s="722" t="s">
        <v>367</v>
      </c>
      <c r="C56" s="722"/>
      <c r="D56" s="722"/>
      <c r="E56" s="722"/>
      <c r="F56" s="722"/>
      <c r="L56" s="88"/>
      <c r="M56" s="88"/>
    </row>
    <row r="57" spans="1:13" s="3" customFormat="1" ht="21" customHeight="1" hidden="1" thickBot="1">
      <c r="A57" s="2"/>
      <c r="B57" s="642" t="s">
        <v>514</v>
      </c>
      <c r="C57" s="642"/>
      <c r="D57" s="642"/>
      <c r="E57" s="642"/>
      <c r="F57" s="642"/>
      <c r="G57" s="42"/>
      <c r="H57" s="42"/>
      <c r="I57" s="42"/>
      <c r="L57" s="88"/>
      <c r="M57" s="88"/>
    </row>
    <row r="58" spans="1:13" s="3" customFormat="1" ht="21" customHeight="1" hidden="1">
      <c r="A58" s="2"/>
      <c r="B58" s="733" t="s">
        <v>350</v>
      </c>
      <c r="C58" s="734"/>
      <c r="D58" s="735"/>
      <c r="E58" s="175" t="s">
        <v>340</v>
      </c>
      <c r="F58" s="667"/>
      <c r="G58" s="667"/>
      <c r="H58" s="667"/>
      <c r="I58" s="668"/>
      <c r="L58" s="88"/>
      <c r="M58" s="88"/>
    </row>
    <row r="59" spans="1:13" s="3" customFormat="1" ht="21" customHeight="1" hidden="1">
      <c r="A59" s="2"/>
      <c r="B59" s="726"/>
      <c r="C59" s="727"/>
      <c r="D59" s="728"/>
      <c r="E59" s="752"/>
      <c r="F59" s="650"/>
      <c r="G59" s="650"/>
      <c r="H59" s="650"/>
      <c r="I59" s="651"/>
      <c r="L59" s="88"/>
      <c r="M59" s="88"/>
    </row>
    <row r="60" spans="1:13" s="3" customFormat="1" ht="21" customHeight="1" hidden="1">
      <c r="A60" s="2"/>
      <c r="B60" s="584" t="s">
        <v>69</v>
      </c>
      <c r="C60" s="601"/>
      <c r="D60" s="601"/>
      <c r="E60" s="177"/>
      <c r="F60" s="178"/>
      <c r="G60" s="178"/>
      <c r="H60" s="179"/>
      <c r="I60" s="180"/>
      <c r="J60" s="4"/>
      <c r="K60" s="4"/>
      <c r="L60" s="88"/>
      <c r="M60" s="88"/>
    </row>
    <row r="61" spans="1:13" s="3" customFormat="1" ht="21" customHeight="1" hidden="1">
      <c r="A61" s="2"/>
      <c r="B61" s="627"/>
      <c r="C61" s="643"/>
      <c r="D61" s="643"/>
      <c r="E61" s="512"/>
      <c r="F61" s="513"/>
      <c r="G61" s="513"/>
      <c r="H61" s="513"/>
      <c r="I61" s="514"/>
      <c r="J61" s="7"/>
      <c r="L61" s="88"/>
      <c r="M61" s="88"/>
    </row>
    <row r="62" spans="1:13" s="3" customFormat="1" ht="21" customHeight="1" hidden="1">
      <c r="A62" s="2"/>
      <c r="B62" s="584" t="s">
        <v>351</v>
      </c>
      <c r="C62" s="601"/>
      <c r="D62" s="601"/>
      <c r="E62" s="181" t="s">
        <v>446</v>
      </c>
      <c r="F62" s="650"/>
      <c r="G62" s="650"/>
      <c r="H62" s="650"/>
      <c r="I62" s="651"/>
      <c r="J62" s="7"/>
      <c r="L62" s="88"/>
      <c r="M62" s="88"/>
    </row>
    <row r="63" spans="1:13" s="3" customFormat="1" ht="21" customHeight="1" hidden="1">
      <c r="A63" s="2"/>
      <c r="B63" s="627"/>
      <c r="C63" s="643"/>
      <c r="D63" s="643"/>
      <c r="E63" s="512"/>
      <c r="F63" s="513"/>
      <c r="G63" s="513"/>
      <c r="H63" s="513"/>
      <c r="I63" s="514"/>
      <c r="J63" s="7"/>
      <c r="L63" s="88"/>
      <c r="M63" s="88"/>
    </row>
    <row r="64" spans="1:13" s="3" customFormat="1" ht="21" customHeight="1" hidden="1" thickBot="1">
      <c r="A64" s="2"/>
      <c r="B64" s="669" t="s">
        <v>368</v>
      </c>
      <c r="C64" s="670"/>
      <c r="D64" s="671"/>
      <c r="E64" s="644"/>
      <c r="F64" s="645"/>
      <c r="G64" s="645"/>
      <c r="H64" s="645"/>
      <c r="I64" s="646"/>
      <c r="L64" s="88"/>
      <c r="M64" s="88"/>
    </row>
    <row r="65" spans="1:13" s="3" customFormat="1" ht="21" customHeight="1" hidden="1">
      <c r="A65" s="2"/>
      <c r="B65" s="2"/>
      <c r="C65" s="2"/>
      <c r="F65" s="1"/>
      <c r="L65" s="88"/>
      <c r="M65" s="88"/>
    </row>
    <row r="66" spans="1:13" s="3" customFormat="1" ht="21" customHeight="1" hidden="1">
      <c r="A66" s="2"/>
      <c r="B66" s="722" t="s">
        <v>370</v>
      </c>
      <c r="C66" s="722"/>
      <c r="D66" s="722"/>
      <c r="E66" s="722"/>
      <c r="F66" s="722"/>
      <c r="L66" s="88"/>
      <c r="M66" s="88"/>
    </row>
    <row r="67" spans="1:13" s="3" customFormat="1" ht="21" customHeight="1" hidden="1" thickBot="1">
      <c r="A67" s="2"/>
      <c r="B67" s="642" t="s">
        <v>515</v>
      </c>
      <c r="C67" s="642"/>
      <c r="D67" s="642"/>
      <c r="E67" s="642"/>
      <c r="F67" s="642"/>
      <c r="G67" s="642"/>
      <c r="H67" s="642"/>
      <c r="I67" s="642"/>
      <c r="L67" s="88"/>
      <c r="M67" s="88"/>
    </row>
    <row r="68" spans="2:9" ht="21" customHeight="1" hidden="1">
      <c r="B68" s="733" t="s">
        <v>350</v>
      </c>
      <c r="C68" s="734"/>
      <c r="D68" s="735"/>
      <c r="E68" s="175" t="s">
        <v>341</v>
      </c>
      <c r="F68" s="667"/>
      <c r="G68" s="667"/>
      <c r="H68" s="667"/>
      <c r="I68" s="668"/>
    </row>
    <row r="69" spans="2:9" ht="21" customHeight="1" hidden="1">
      <c r="B69" s="726"/>
      <c r="C69" s="727"/>
      <c r="D69" s="728"/>
      <c r="E69" s="752"/>
      <c r="F69" s="650"/>
      <c r="G69" s="650"/>
      <c r="H69" s="650"/>
      <c r="I69" s="651"/>
    </row>
    <row r="70" spans="2:9" ht="21" customHeight="1" hidden="1">
      <c r="B70" s="584" t="s">
        <v>69</v>
      </c>
      <c r="C70" s="601"/>
      <c r="D70" s="601"/>
      <c r="E70" s="777"/>
      <c r="F70" s="778"/>
      <c r="G70" s="778"/>
      <c r="H70" s="778"/>
      <c r="I70" s="779"/>
    </row>
    <row r="71" spans="2:10" ht="21" customHeight="1" hidden="1">
      <c r="B71" s="627"/>
      <c r="C71" s="643"/>
      <c r="D71" s="643"/>
      <c r="E71" s="512"/>
      <c r="F71" s="513"/>
      <c r="G71" s="513"/>
      <c r="H71" s="513"/>
      <c r="I71" s="514"/>
      <c r="J71" s="7"/>
    </row>
    <row r="72" spans="2:10" ht="21" customHeight="1" hidden="1">
      <c r="B72" s="584" t="s">
        <v>351</v>
      </c>
      <c r="C72" s="601"/>
      <c r="D72" s="601"/>
      <c r="E72" s="181" t="s">
        <v>340</v>
      </c>
      <c r="F72" s="650"/>
      <c r="G72" s="650"/>
      <c r="H72" s="650"/>
      <c r="I72" s="651"/>
      <c r="J72" s="7"/>
    </row>
    <row r="73" spans="2:10" ht="21" customHeight="1" hidden="1">
      <c r="B73" s="627"/>
      <c r="C73" s="643"/>
      <c r="D73" s="643"/>
      <c r="E73" s="512"/>
      <c r="F73" s="513"/>
      <c r="G73" s="513"/>
      <c r="H73" s="513"/>
      <c r="I73" s="514"/>
      <c r="J73" s="7"/>
    </row>
    <row r="74" spans="2:9" ht="21" customHeight="1" hidden="1" thickBot="1">
      <c r="B74" s="669" t="s">
        <v>369</v>
      </c>
      <c r="C74" s="670"/>
      <c r="D74" s="671"/>
      <c r="E74" s="644"/>
      <c r="F74" s="645"/>
      <c r="G74" s="645"/>
      <c r="H74" s="645"/>
      <c r="I74" s="646"/>
    </row>
    <row r="75" spans="2:9" ht="21" customHeight="1" hidden="1">
      <c r="B75" s="92"/>
      <c r="C75" s="92"/>
      <c r="D75" s="92"/>
      <c r="E75" s="176"/>
      <c r="F75" s="176"/>
      <c r="G75" s="176"/>
      <c r="H75" s="176"/>
      <c r="I75" s="176"/>
    </row>
    <row r="76" spans="2:5" ht="21" customHeight="1" thickBot="1">
      <c r="B76" s="642" t="s">
        <v>380</v>
      </c>
      <c r="C76" s="642"/>
      <c r="D76" s="642"/>
      <c r="E76" s="642"/>
    </row>
    <row r="77" spans="2:9" ht="21" customHeight="1">
      <c r="B77" s="760" t="s">
        <v>105</v>
      </c>
      <c r="C77" s="761"/>
      <c r="D77" s="762"/>
      <c r="E77" s="774" t="s">
        <v>744</v>
      </c>
      <c r="F77" s="775"/>
      <c r="G77" s="775"/>
      <c r="H77" s="182"/>
      <c r="I77" s="183"/>
    </row>
    <row r="78" spans="2:9" ht="21" customHeight="1">
      <c r="B78" s="716"/>
      <c r="C78" s="532"/>
      <c r="D78" s="533"/>
      <c r="E78" s="300" t="s">
        <v>318</v>
      </c>
      <c r="F78" s="532"/>
      <c r="G78" s="532"/>
      <c r="H78" s="532"/>
      <c r="I78" s="732"/>
    </row>
    <row r="79" spans="2:15" ht="21" customHeight="1">
      <c r="B79" s="704" t="s">
        <v>366</v>
      </c>
      <c r="C79" s="529"/>
      <c r="D79" s="530"/>
      <c r="E79" s="303" t="s">
        <v>36</v>
      </c>
      <c r="F79" s="638" t="s">
        <v>710</v>
      </c>
      <c r="G79" s="638"/>
      <c r="H79" s="638"/>
      <c r="I79" s="639"/>
      <c r="N79" s="125"/>
      <c r="O79" s="125"/>
    </row>
    <row r="80" spans="2:15" ht="21" customHeight="1">
      <c r="B80" s="704"/>
      <c r="C80" s="529"/>
      <c r="D80" s="530"/>
      <c r="E80" s="303" t="s">
        <v>106</v>
      </c>
      <c r="F80" s="638" t="s">
        <v>735</v>
      </c>
      <c r="G80" s="638"/>
      <c r="H80" s="638"/>
      <c r="I80" s="639"/>
      <c r="N80" s="125"/>
      <c r="O80" s="125"/>
    </row>
    <row r="81" spans="2:15" ht="21" customHeight="1">
      <c r="B81" s="704"/>
      <c r="C81" s="529"/>
      <c r="D81" s="530"/>
      <c r="E81" s="303" t="s">
        <v>107</v>
      </c>
      <c r="F81" s="758" t="s">
        <v>736</v>
      </c>
      <c r="G81" s="758"/>
      <c r="H81" s="758"/>
      <c r="I81" s="759"/>
      <c r="N81" s="125"/>
      <c r="O81" s="125"/>
    </row>
    <row r="82" spans="2:15" ht="21" customHeight="1">
      <c r="B82" s="704"/>
      <c r="C82" s="529"/>
      <c r="D82" s="530"/>
      <c r="E82" s="303" t="s">
        <v>606</v>
      </c>
      <c r="F82" s="758" t="s">
        <v>736</v>
      </c>
      <c r="G82" s="758"/>
      <c r="H82" s="758"/>
      <c r="I82" s="759"/>
      <c r="N82" s="125"/>
      <c r="O82" s="125"/>
    </row>
    <row r="83" spans="2:15" ht="21" customHeight="1">
      <c r="B83" s="704"/>
      <c r="C83" s="529"/>
      <c r="D83" s="530"/>
      <c r="E83" s="636" t="s">
        <v>108</v>
      </c>
      <c r="F83" s="605" t="s">
        <v>737</v>
      </c>
      <c r="G83" s="606"/>
      <c r="H83" s="81"/>
      <c r="I83" s="184"/>
      <c r="N83" s="125"/>
      <c r="O83" s="125"/>
    </row>
    <row r="84" spans="2:9" ht="21" customHeight="1">
      <c r="B84" s="704"/>
      <c r="C84" s="529"/>
      <c r="D84" s="530"/>
      <c r="E84" s="636"/>
      <c r="F84" s="371" t="s">
        <v>318</v>
      </c>
      <c r="G84" s="494"/>
      <c r="H84" s="494"/>
      <c r="I84" s="495"/>
    </row>
    <row r="85" spans="2:9" ht="21" customHeight="1">
      <c r="B85" s="704"/>
      <c r="C85" s="529"/>
      <c r="D85" s="530"/>
      <c r="E85" s="380" t="s">
        <v>36</v>
      </c>
      <c r="F85" s="638" t="s">
        <v>738</v>
      </c>
      <c r="G85" s="638"/>
      <c r="H85" s="638"/>
      <c r="I85" s="639"/>
    </row>
    <row r="86" spans="2:9" ht="21" customHeight="1">
      <c r="B86" s="704"/>
      <c r="C86" s="529"/>
      <c r="D86" s="530"/>
      <c r="E86" s="380" t="s">
        <v>106</v>
      </c>
      <c r="F86" s="638" t="s">
        <v>739</v>
      </c>
      <c r="G86" s="638"/>
      <c r="H86" s="638"/>
      <c r="I86" s="639"/>
    </row>
    <row r="87" spans="2:9" ht="21" customHeight="1">
      <c r="B87" s="704"/>
      <c r="C87" s="529"/>
      <c r="D87" s="530"/>
      <c r="E87" s="380" t="s">
        <v>107</v>
      </c>
      <c r="F87" s="758" t="s">
        <v>740</v>
      </c>
      <c r="G87" s="758"/>
      <c r="H87" s="758"/>
      <c r="I87" s="759"/>
    </row>
    <row r="88" spans="2:9" ht="21" customHeight="1">
      <c r="B88" s="704"/>
      <c r="C88" s="529"/>
      <c r="D88" s="530"/>
      <c r="E88" s="380" t="s">
        <v>606</v>
      </c>
      <c r="F88" s="493" t="s">
        <v>871</v>
      </c>
      <c r="G88" s="494"/>
      <c r="H88" s="494"/>
      <c r="I88" s="495"/>
    </row>
    <row r="89" spans="2:9" ht="21" customHeight="1">
      <c r="B89" s="704"/>
      <c r="C89" s="529"/>
      <c r="D89" s="530"/>
      <c r="E89" s="636" t="s">
        <v>108</v>
      </c>
      <c r="F89" s="605" t="s">
        <v>737</v>
      </c>
      <c r="G89" s="606"/>
      <c r="H89" s="88"/>
      <c r="I89" s="184"/>
    </row>
    <row r="90" spans="2:9" ht="21" customHeight="1">
      <c r="B90" s="704"/>
      <c r="C90" s="529"/>
      <c r="D90" s="530"/>
      <c r="E90" s="636"/>
      <c r="F90" s="371" t="s">
        <v>318</v>
      </c>
      <c r="G90" s="494"/>
      <c r="H90" s="494"/>
      <c r="I90" s="495"/>
    </row>
    <row r="91" spans="2:9" ht="21" customHeight="1">
      <c r="B91" s="704"/>
      <c r="C91" s="529"/>
      <c r="D91" s="530"/>
      <c r="E91" s="303" t="s">
        <v>36</v>
      </c>
      <c r="F91" s="638" t="s">
        <v>741</v>
      </c>
      <c r="G91" s="638"/>
      <c r="H91" s="638"/>
      <c r="I91" s="639"/>
    </row>
    <row r="92" spans="2:9" ht="21" customHeight="1">
      <c r="B92" s="704"/>
      <c r="C92" s="529"/>
      <c r="D92" s="530"/>
      <c r="E92" s="303" t="s">
        <v>106</v>
      </c>
      <c r="F92" s="638" t="s">
        <v>742</v>
      </c>
      <c r="G92" s="638"/>
      <c r="H92" s="638"/>
      <c r="I92" s="639"/>
    </row>
    <row r="93" spans="2:9" ht="21" customHeight="1">
      <c r="B93" s="704"/>
      <c r="C93" s="529"/>
      <c r="D93" s="530"/>
      <c r="E93" s="303" t="s">
        <v>107</v>
      </c>
      <c r="F93" s="758" t="s">
        <v>743</v>
      </c>
      <c r="G93" s="758"/>
      <c r="H93" s="758"/>
      <c r="I93" s="759"/>
    </row>
    <row r="94" spans="2:9" ht="21" customHeight="1">
      <c r="B94" s="704"/>
      <c r="C94" s="529"/>
      <c r="D94" s="530"/>
      <c r="E94" s="303" t="s">
        <v>606</v>
      </c>
      <c r="F94" s="758" t="s">
        <v>872</v>
      </c>
      <c r="G94" s="758"/>
      <c r="H94" s="758"/>
      <c r="I94" s="759"/>
    </row>
    <row r="95" spans="2:9" ht="21" customHeight="1">
      <c r="B95" s="704"/>
      <c r="C95" s="529"/>
      <c r="D95" s="530"/>
      <c r="E95" s="636" t="s">
        <v>108</v>
      </c>
      <c r="F95" s="605" t="s">
        <v>737</v>
      </c>
      <c r="G95" s="606"/>
      <c r="H95" s="88"/>
      <c r="I95" s="184"/>
    </row>
    <row r="96" spans="2:9" ht="21" customHeight="1" thickBot="1">
      <c r="B96" s="704"/>
      <c r="C96" s="529"/>
      <c r="D96" s="530"/>
      <c r="E96" s="595"/>
      <c r="F96" s="420" t="s">
        <v>318</v>
      </c>
      <c r="G96" s="763"/>
      <c r="H96" s="763"/>
      <c r="I96" s="764"/>
    </row>
    <row r="97" spans="2:9" ht="21" customHeight="1">
      <c r="B97" s="765" t="s">
        <v>109</v>
      </c>
      <c r="C97" s="766"/>
      <c r="D97" s="767"/>
      <c r="E97" s="388" t="s">
        <v>36</v>
      </c>
      <c r="F97" s="638" t="s">
        <v>745</v>
      </c>
      <c r="G97" s="638"/>
      <c r="H97" s="638"/>
      <c r="I97" s="639"/>
    </row>
    <row r="98" spans="2:9" ht="21" customHeight="1">
      <c r="B98" s="768"/>
      <c r="C98" s="769"/>
      <c r="D98" s="770"/>
      <c r="E98" s="380" t="s">
        <v>106</v>
      </c>
      <c r="F98" s="638" t="s">
        <v>746</v>
      </c>
      <c r="G98" s="638"/>
      <c r="H98" s="638"/>
      <c r="I98" s="639"/>
    </row>
    <row r="99" spans="2:9" ht="21" customHeight="1">
      <c r="B99" s="768"/>
      <c r="C99" s="769"/>
      <c r="D99" s="770"/>
      <c r="E99" s="636" t="s">
        <v>108</v>
      </c>
      <c r="F99" s="605" t="s">
        <v>747</v>
      </c>
      <c r="G99" s="606"/>
      <c r="H99" s="421"/>
      <c r="I99" s="422"/>
    </row>
    <row r="100" spans="2:9" ht="21" customHeight="1">
      <c r="B100" s="768"/>
      <c r="C100" s="769"/>
      <c r="D100" s="770"/>
      <c r="E100" s="636"/>
      <c r="F100" s="371" t="s">
        <v>318</v>
      </c>
      <c r="G100" s="494"/>
      <c r="H100" s="494"/>
      <c r="I100" s="495"/>
    </row>
    <row r="101" spans="2:9" ht="21" customHeight="1">
      <c r="B101" s="768"/>
      <c r="C101" s="769"/>
      <c r="D101" s="770"/>
      <c r="E101" s="380" t="s">
        <v>36</v>
      </c>
      <c r="F101" s="638" t="s">
        <v>748</v>
      </c>
      <c r="G101" s="638"/>
      <c r="H101" s="638"/>
      <c r="I101" s="639"/>
    </row>
    <row r="102" spans="2:9" ht="21" customHeight="1">
      <c r="B102" s="768"/>
      <c r="C102" s="769"/>
      <c r="D102" s="770"/>
      <c r="E102" s="380" t="s">
        <v>106</v>
      </c>
      <c r="F102" s="638" t="s">
        <v>749</v>
      </c>
      <c r="G102" s="638"/>
      <c r="H102" s="638"/>
      <c r="I102" s="639"/>
    </row>
    <row r="103" spans="2:9" ht="21" customHeight="1">
      <c r="B103" s="768"/>
      <c r="C103" s="769"/>
      <c r="D103" s="770"/>
      <c r="E103" s="636" t="s">
        <v>108</v>
      </c>
      <c r="F103" s="605" t="s">
        <v>747</v>
      </c>
      <c r="G103" s="606"/>
      <c r="H103" s="81"/>
      <c r="I103" s="184"/>
    </row>
    <row r="104" spans="2:9" ht="21" customHeight="1" thickBot="1">
      <c r="B104" s="771"/>
      <c r="C104" s="772"/>
      <c r="D104" s="773"/>
      <c r="E104" s="776"/>
      <c r="F104" s="185" t="s">
        <v>318</v>
      </c>
      <c r="G104" s="571"/>
      <c r="H104" s="571"/>
      <c r="I104" s="719"/>
    </row>
    <row r="105" ht="21" customHeight="1"/>
    <row r="106" spans="2:9" ht="21" customHeight="1" hidden="1" thickBot="1">
      <c r="B106" s="620" t="s">
        <v>516</v>
      </c>
      <c r="C106" s="620"/>
      <c r="D106" s="620"/>
      <c r="E106" s="620"/>
      <c r="F106" s="620"/>
      <c r="G106" s="620"/>
      <c r="H106" s="186"/>
      <c r="I106" s="187"/>
    </row>
    <row r="107" spans="2:9" ht="21" customHeight="1" hidden="1">
      <c r="B107" s="760" t="s">
        <v>110</v>
      </c>
      <c r="C107" s="761"/>
      <c r="D107" s="761"/>
      <c r="E107" s="762"/>
      <c r="F107" s="774"/>
      <c r="G107" s="775"/>
      <c r="H107" s="188"/>
      <c r="I107" s="183"/>
    </row>
    <row r="108" spans="2:9" ht="21" customHeight="1" hidden="1">
      <c r="B108" s="716"/>
      <c r="C108" s="532"/>
      <c r="D108" s="532"/>
      <c r="E108" s="533"/>
      <c r="F108" s="301" t="s">
        <v>318</v>
      </c>
      <c r="G108" s="494"/>
      <c r="H108" s="494"/>
      <c r="I108" s="495"/>
    </row>
    <row r="109" spans="2:9" ht="21" customHeight="1" hidden="1">
      <c r="B109" s="716" t="s">
        <v>111</v>
      </c>
      <c r="C109" s="532"/>
      <c r="D109" s="532"/>
      <c r="E109" s="533"/>
      <c r="F109" s="711"/>
      <c r="G109" s="712"/>
      <c r="H109" s="712"/>
      <c r="I109" s="713"/>
    </row>
    <row r="110" spans="2:9" ht="21" customHeight="1" hidden="1">
      <c r="B110" s="716" t="s">
        <v>112</v>
      </c>
      <c r="C110" s="532"/>
      <c r="D110" s="532"/>
      <c r="E110" s="533"/>
      <c r="F110" s="711"/>
      <c r="G110" s="712"/>
      <c r="H110" s="712"/>
      <c r="I110" s="713"/>
    </row>
    <row r="111" spans="2:9" ht="21" customHeight="1" hidden="1">
      <c r="B111" s="716" t="s">
        <v>113</v>
      </c>
      <c r="C111" s="532"/>
      <c r="D111" s="532"/>
      <c r="E111" s="533"/>
      <c r="F111" s="302"/>
      <c r="G111" s="303" t="s">
        <v>254</v>
      </c>
      <c r="H111" s="717"/>
      <c r="I111" s="718"/>
    </row>
    <row r="112" spans="2:9" ht="21" customHeight="1" hidden="1">
      <c r="B112" s="716" t="s">
        <v>44</v>
      </c>
      <c r="C112" s="532"/>
      <c r="D112" s="532"/>
      <c r="E112" s="533"/>
      <c r="F112" s="638"/>
      <c r="G112" s="638"/>
      <c r="H112" s="638"/>
      <c r="I112" s="639"/>
    </row>
    <row r="113" spans="2:9" ht="21" customHeight="1" hidden="1">
      <c r="B113" s="716" t="s">
        <v>114</v>
      </c>
      <c r="C113" s="532"/>
      <c r="D113" s="532"/>
      <c r="E113" s="533"/>
      <c r="F113" s="302"/>
      <c r="G113" s="303" t="s">
        <v>255</v>
      </c>
      <c r="H113" s="638"/>
      <c r="I113" s="639"/>
    </row>
    <row r="114" spans="2:9" ht="21" customHeight="1" hidden="1">
      <c r="B114" s="704" t="s">
        <v>120</v>
      </c>
      <c r="C114" s="529"/>
      <c r="D114" s="530"/>
      <c r="E114" s="303" t="s">
        <v>115</v>
      </c>
      <c r="F114" s="302"/>
      <c r="G114" s="303" t="s">
        <v>271</v>
      </c>
      <c r="H114" s="638"/>
      <c r="I114" s="639"/>
    </row>
    <row r="115" spans="2:9" ht="21" customHeight="1" hidden="1">
      <c r="B115" s="704"/>
      <c r="C115" s="529"/>
      <c r="D115" s="530"/>
      <c r="E115" s="303" t="s">
        <v>116</v>
      </c>
      <c r="F115" s="302"/>
      <c r="G115" s="303" t="s">
        <v>271</v>
      </c>
      <c r="H115" s="638"/>
      <c r="I115" s="639"/>
    </row>
    <row r="116" spans="2:9" ht="21" customHeight="1" hidden="1">
      <c r="B116" s="704"/>
      <c r="C116" s="529"/>
      <c r="D116" s="530"/>
      <c r="E116" s="303" t="s">
        <v>117</v>
      </c>
      <c r="F116" s="302"/>
      <c r="G116" s="303" t="s">
        <v>271</v>
      </c>
      <c r="H116" s="638"/>
      <c r="I116" s="639"/>
    </row>
    <row r="117" spans="2:9" ht="21" customHeight="1" hidden="1">
      <c r="B117" s="704"/>
      <c r="C117" s="529"/>
      <c r="D117" s="530"/>
      <c r="E117" s="303" t="s">
        <v>118</v>
      </c>
      <c r="F117" s="302"/>
      <c r="G117" s="303" t="s">
        <v>271</v>
      </c>
      <c r="H117" s="638"/>
      <c r="I117" s="639"/>
    </row>
    <row r="118" spans="2:9" ht="21" customHeight="1" hidden="1" thickBot="1">
      <c r="B118" s="782"/>
      <c r="C118" s="783"/>
      <c r="D118" s="784"/>
      <c r="E118" s="303" t="s">
        <v>407</v>
      </c>
      <c r="F118" s="302"/>
      <c r="G118" s="303" t="s">
        <v>271</v>
      </c>
      <c r="H118" s="638"/>
      <c r="I118" s="639"/>
    </row>
    <row r="119" spans="2:9" ht="21" customHeight="1" hidden="1" thickBot="1">
      <c r="B119" s="782"/>
      <c r="C119" s="783"/>
      <c r="D119" s="784"/>
      <c r="E119" s="304" t="s">
        <v>119</v>
      </c>
      <c r="F119" s="280"/>
      <c r="G119" s="304" t="s">
        <v>271</v>
      </c>
      <c r="H119" s="787"/>
      <c r="I119" s="788"/>
    </row>
    <row r="120" ht="21" customHeight="1" hidden="1"/>
    <row r="121" spans="2:9" ht="21" customHeight="1" thickBot="1">
      <c r="B121" s="620" t="s">
        <v>121</v>
      </c>
      <c r="C121" s="620"/>
      <c r="D121" s="620"/>
      <c r="E121" s="620"/>
      <c r="F121" s="82"/>
      <c r="G121" s="82"/>
      <c r="H121" s="82"/>
      <c r="I121" s="189"/>
    </row>
    <row r="122" spans="2:9" ht="21" customHeight="1">
      <c r="B122" s="760" t="s">
        <v>122</v>
      </c>
      <c r="C122" s="761"/>
      <c r="D122" s="762"/>
      <c r="E122" s="774" t="s">
        <v>750</v>
      </c>
      <c r="F122" s="775"/>
      <c r="G122" s="714"/>
      <c r="H122" s="714"/>
      <c r="I122" s="715"/>
    </row>
    <row r="123" spans="2:9" ht="109.5" customHeight="1">
      <c r="B123" s="716" t="s">
        <v>46</v>
      </c>
      <c r="C123" s="532"/>
      <c r="D123" s="533"/>
      <c r="E123" s="683" t="s">
        <v>751</v>
      </c>
      <c r="F123" s="684"/>
      <c r="G123" s="684"/>
      <c r="H123" s="684"/>
      <c r="I123" s="685"/>
    </row>
    <row r="124" spans="2:9" ht="63" customHeight="1">
      <c r="B124" s="716" t="s">
        <v>47</v>
      </c>
      <c r="C124" s="532"/>
      <c r="D124" s="533"/>
      <c r="E124" s="683" t="s">
        <v>752</v>
      </c>
      <c r="F124" s="684"/>
      <c r="G124" s="684"/>
      <c r="H124" s="684"/>
      <c r="I124" s="685"/>
    </row>
    <row r="125" spans="2:9" ht="21" customHeight="1">
      <c r="B125" s="704" t="s">
        <v>123</v>
      </c>
      <c r="C125" s="529"/>
      <c r="D125" s="530"/>
      <c r="E125" s="636" t="s">
        <v>124</v>
      </c>
      <c r="F125" s="636"/>
      <c r="G125" s="711" t="s">
        <v>869</v>
      </c>
      <c r="H125" s="712"/>
      <c r="I125" s="713"/>
    </row>
    <row r="126" spans="2:9" ht="21" customHeight="1">
      <c r="B126" s="704"/>
      <c r="C126" s="529"/>
      <c r="D126" s="530"/>
      <c r="E126" s="636" t="s">
        <v>125</v>
      </c>
      <c r="F126" s="636"/>
      <c r="G126" s="785" t="s">
        <v>753</v>
      </c>
      <c r="H126" s="785"/>
      <c r="I126" s="786"/>
    </row>
    <row r="127" spans="2:9" ht="21" customHeight="1">
      <c r="B127" s="716" t="s">
        <v>126</v>
      </c>
      <c r="C127" s="532"/>
      <c r="D127" s="533"/>
      <c r="E127" s="137">
        <v>1</v>
      </c>
      <c r="F127" s="107" t="s">
        <v>388</v>
      </c>
      <c r="G127" s="107"/>
      <c r="H127" s="107"/>
      <c r="I127" s="115"/>
    </row>
    <row r="128" spans="2:9" ht="21" customHeight="1">
      <c r="B128" s="704" t="s">
        <v>358</v>
      </c>
      <c r="C128" s="529"/>
      <c r="D128" s="530"/>
      <c r="E128" s="720" t="s">
        <v>671</v>
      </c>
      <c r="F128" s="601" t="s">
        <v>259</v>
      </c>
      <c r="G128" s="698" t="s">
        <v>754</v>
      </c>
      <c r="H128" s="699"/>
      <c r="I128" s="700"/>
    </row>
    <row r="129" spans="2:9" ht="21" customHeight="1">
      <c r="B129" s="704"/>
      <c r="C129" s="529"/>
      <c r="D129" s="530"/>
      <c r="E129" s="720"/>
      <c r="F129" s="643"/>
      <c r="G129" s="701"/>
      <c r="H129" s="702"/>
      <c r="I129" s="703"/>
    </row>
    <row r="130" spans="2:9" ht="21" customHeight="1">
      <c r="B130" s="716" t="s">
        <v>347</v>
      </c>
      <c r="C130" s="532"/>
      <c r="D130" s="533"/>
      <c r="E130" s="85">
        <v>56</v>
      </c>
      <c r="F130" s="86" t="s">
        <v>348</v>
      </c>
      <c r="G130" s="86"/>
      <c r="H130" s="86"/>
      <c r="I130" s="87"/>
    </row>
    <row r="131" spans="2:9" ht="21" customHeight="1" thickBot="1">
      <c r="B131" s="689" t="s">
        <v>45</v>
      </c>
      <c r="C131" s="690"/>
      <c r="D131" s="691"/>
      <c r="E131" s="780" t="s">
        <v>755</v>
      </c>
      <c r="F131" s="780"/>
      <c r="G131" s="780"/>
      <c r="H131" s="780"/>
      <c r="I131" s="781"/>
    </row>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sheetData>
  <sheetProtection/>
  <mergeCells count="176">
    <mergeCell ref="F128:F129"/>
    <mergeCell ref="B125:D126"/>
    <mergeCell ref="B123:D123"/>
    <mergeCell ref="B124:D124"/>
    <mergeCell ref="E125:F125"/>
    <mergeCell ref="F107:G107"/>
    <mergeCell ref="E122:F122"/>
    <mergeCell ref="G126:I126"/>
    <mergeCell ref="H119:I119"/>
    <mergeCell ref="B112:E112"/>
    <mergeCell ref="E70:I70"/>
    <mergeCell ref="E131:I131"/>
    <mergeCell ref="B106:G106"/>
    <mergeCell ref="B114:D119"/>
    <mergeCell ref="B109:E109"/>
    <mergeCell ref="B110:E110"/>
    <mergeCell ref="B121:E121"/>
    <mergeCell ref="G84:I84"/>
    <mergeCell ref="B79:D96"/>
    <mergeCell ref="B131:D131"/>
    <mergeCell ref="F78:I78"/>
    <mergeCell ref="F93:I93"/>
    <mergeCell ref="B68:D69"/>
    <mergeCell ref="B127:D127"/>
    <mergeCell ref="B128:D129"/>
    <mergeCell ref="B76:E76"/>
    <mergeCell ref="E71:I71"/>
    <mergeCell ref="B122:D122"/>
    <mergeCell ref="B74:D74"/>
    <mergeCell ref="F72:I72"/>
    <mergeCell ref="E69:I69"/>
    <mergeCell ref="F92:I92"/>
    <mergeCell ref="H114:I114"/>
    <mergeCell ref="B67:I67"/>
    <mergeCell ref="B66:F66"/>
    <mergeCell ref="E73:I73"/>
    <mergeCell ref="B113:E113"/>
    <mergeCell ref="F112:I112"/>
    <mergeCell ref="F110:I110"/>
    <mergeCell ref="B77:D78"/>
    <mergeCell ref="E83:E84"/>
    <mergeCell ref="F80:I80"/>
    <mergeCell ref="F83:G83"/>
    <mergeCell ref="F79:I79"/>
    <mergeCell ref="E77:G77"/>
    <mergeCell ref="H116:I116"/>
    <mergeCell ref="E103:E104"/>
    <mergeCell ref="H115:I115"/>
    <mergeCell ref="F86:I86"/>
    <mergeCell ref="F87:I87"/>
    <mergeCell ref="B107:E108"/>
    <mergeCell ref="G96:I96"/>
    <mergeCell ref="B111:E111"/>
    <mergeCell ref="F109:I109"/>
    <mergeCell ref="F102:I102"/>
    <mergeCell ref="F97:I97"/>
    <mergeCell ref="E99:E100"/>
    <mergeCell ref="G100:I100"/>
    <mergeCell ref="B97:D104"/>
    <mergeCell ref="F81:I81"/>
    <mergeCell ref="H113:I113"/>
    <mergeCell ref="F82:I82"/>
    <mergeCell ref="F94:I94"/>
    <mergeCell ref="F91:I91"/>
    <mergeCell ref="F101:I101"/>
    <mergeCell ref="G108:I108"/>
    <mergeCell ref="F95:G95"/>
    <mergeCell ref="F98:I98"/>
    <mergeCell ref="F99:G99"/>
    <mergeCell ref="B15:D16"/>
    <mergeCell ref="F58:I58"/>
    <mergeCell ref="E59:I59"/>
    <mergeCell ref="B60:D61"/>
    <mergeCell ref="B53:D54"/>
    <mergeCell ref="B58:D59"/>
    <mergeCell ref="E61:I61"/>
    <mergeCell ref="F16:I16"/>
    <mergeCell ref="B32:C33"/>
    <mergeCell ref="B29:C31"/>
    <mergeCell ref="F9:I9"/>
    <mergeCell ref="F12:I12"/>
    <mergeCell ref="F15:I15"/>
    <mergeCell ref="E63:I63"/>
    <mergeCell ref="E53:E54"/>
    <mergeCell ref="E39:F39"/>
    <mergeCell ref="F36:I36"/>
    <mergeCell ref="F27:I27"/>
    <mergeCell ref="B56:F56"/>
    <mergeCell ref="E50:F50"/>
    <mergeCell ref="F10:I10"/>
    <mergeCell ref="B7:D7"/>
    <mergeCell ref="F14:I14"/>
    <mergeCell ref="C14:E14"/>
    <mergeCell ref="B8:D8"/>
    <mergeCell ref="B10:D10"/>
    <mergeCell ref="C13:E13"/>
    <mergeCell ref="F13:I13"/>
    <mergeCell ref="B9:D9"/>
    <mergeCell ref="F11:I11"/>
    <mergeCell ref="B1:I1"/>
    <mergeCell ref="B2:D2"/>
    <mergeCell ref="B5:E6"/>
    <mergeCell ref="F8:I8"/>
    <mergeCell ref="F3:I4"/>
    <mergeCell ref="F5:I6"/>
    <mergeCell ref="F7:I7"/>
    <mergeCell ref="B3:E4"/>
    <mergeCell ref="G125:I125"/>
    <mergeCell ref="E124:I124"/>
    <mergeCell ref="E123:I123"/>
    <mergeCell ref="G122:I122"/>
    <mergeCell ref="F103:G103"/>
    <mergeCell ref="B130:D130"/>
    <mergeCell ref="H111:I111"/>
    <mergeCell ref="G104:I104"/>
    <mergeCell ref="E128:E129"/>
    <mergeCell ref="E126:F126"/>
    <mergeCell ref="H118:I118"/>
    <mergeCell ref="G128:I129"/>
    <mergeCell ref="H117:I117"/>
    <mergeCell ref="L11:M11"/>
    <mergeCell ref="B18:E18"/>
    <mergeCell ref="F18:I18"/>
    <mergeCell ref="B11:D11"/>
    <mergeCell ref="B12:D12"/>
    <mergeCell ref="B35:D35"/>
    <mergeCell ref="B22:D22"/>
    <mergeCell ref="F17:I17"/>
    <mergeCell ref="F19:I19"/>
    <mergeCell ref="B19:E19"/>
    <mergeCell ref="B17:E17"/>
    <mergeCell ref="B21:I21"/>
    <mergeCell ref="E22:I22"/>
    <mergeCell ref="B23:C28"/>
    <mergeCell ref="B34:D34"/>
    <mergeCell ref="E25:I25"/>
    <mergeCell ref="E26:I26"/>
    <mergeCell ref="E23:I23"/>
    <mergeCell ref="E24:I24"/>
    <mergeCell ref="F28:I28"/>
    <mergeCell ref="F31:I31"/>
    <mergeCell ref="F32:I32"/>
    <mergeCell ref="E48:F48"/>
    <mergeCell ref="B37:D52"/>
    <mergeCell ref="E52:F52"/>
    <mergeCell ref="H48:I48"/>
    <mergeCell ref="F68:I68"/>
    <mergeCell ref="B64:D64"/>
    <mergeCell ref="E64:I64"/>
    <mergeCell ref="B36:D36"/>
    <mergeCell ref="H38:I38"/>
    <mergeCell ref="E29:I29"/>
    <mergeCell ref="E30:I30"/>
    <mergeCell ref="E33:I33"/>
    <mergeCell ref="E38:F38"/>
    <mergeCell ref="E34:I34"/>
    <mergeCell ref="F85:I85"/>
    <mergeCell ref="F53:H53"/>
    <mergeCell ref="B57:F57"/>
    <mergeCell ref="B72:D73"/>
    <mergeCell ref="E74:I74"/>
    <mergeCell ref="E35:I35"/>
    <mergeCell ref="B70:D71"/>
    <mergeCell ref="E47:F47"/>
    <mergeCell ref="B62:D63"/>
    <mergeCell ref="F62:I62"/>
    <mergeCell ref="F88:I88"/>
    <mergeCell ref="E89:E90"/>
    <mergeCell ref="F89:G89"/>
    <mergeCell ref="G90:I90"/>
    <mergeCell ref="E95:E96"/>
    <mergeCell ref="E37:F37"/>
    <mergeCell ref="E40:F40"/>
    <mergeCell ref="E45:F45"/>
    <mergeCell ref="E46:F46"/>
    <mergeCell ref="E49:F49"/>
  </mergeCells>
  <dataValidations count="10">
    <dataValidation type="list" allowBlank="1" showInputMessage="1" showErrorMessage="1" sqref="E53:E54 F111 F113:F119 E36 E31:E32 E27:E28 E128:E129 G37:G52">
      <formula1>"あり,なし"</formula1>
    </dataValidation>
    <dataValidation type="list" allowBlank="1" showInputMessage="1" showErrorMessage="1" sqref="E77">
      <formula1>"救急車の手配,入退院の付き添い,通院介助,救急車の手配、入退院の付き添い,救急車の手配、入退院の付き添い、通院介助,その他"</formula1>
    </dataValidation>
    <dataValidation type="list" allowBlank="1" showInputMessage="1" showErrorMessage="1" sqref="F95 F83 F89 F103 F99">
      <formula1>"訪問診療,急変時の対応,訪問診療、急変時の対応,その他"</formula1>
    </dataValidation>
    <dataValidation type="list" allowBlank="1" showInputMessage="1" showErrorMessage="1" sqref="F107">
      <formula1>"一時介護室へ移る場合,介護居室へ移る場合,その他"</formula1>
    </dataValidation>
    <dataValidation type="list" allowBlank="1" showInputMessage="1" showErrorMessage="1" sqref="E122:F122">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74:D74">
      <formula1>"連携内容,協力内容"</formula1>
    </dataValidation>
    <dataValidation type="list" allowBlank="1" showInputMessage="1" showErrorMessage="1" sqref="F51 F41">
      <formula1>"（Ⅰ）,（Ⅱ）"</formula1>
    </dataValidation>
    <dataValidation type="list" allowBlank="1" showInputMessage="1" showErrorMessage="1" sqref="F43:F44">
      <formula1>"（Ⅰ）,（Ⅱ）,（Ⅲ）,（Ⅳ）"</formula1>
    </dataValidation>
    <dataValidation type="list" allowBlank="1" showInputMessage="1" showErrorMessage="1" sqref="F42">
      <formula1>"（Ⅰ）イ,（Ⅰ）ロ,（Ⅱ）,（Ⅲ）"</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3" r:id="rId1"/>
  <rowBreaks count="3" manualBreakCount="3">
    <brk id="20" max="9" man="1"/>
    <brk id="55" max="9" man="1"/>
    <brk id="105" max="9"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R70"/>
  <sheetViews>
    <sheetView showGridLines="0" view="pageBreakPreview" zoomScale="90" zoomScaleNormal="85" zoomScaleSheetLayoutView="90" workbookViewId="0" topLeftCell="A1">
      <selection activeCell="P10" sqref="P10"/>
    </sheetView>
  </sheetViews>
  <sheetFormatPr defaultColWidth="9.00390625" defaultRowHeight="22.5" customHeight="1"/>
  <cols>
    <col min="1" max="1" width="2.625" style="15" customWidth="1"/>
    <col min="2" max="2" width="4.00390625" style="24" customWidth="1"/>
    <col min="3" max="3" width="11.50390625" style="24" customWidth="1"/>
    <col min="4" max="13" width="7.625" style="15" customWidth="1"/>
    <col min="14" max="14" width="3.375" style="16" customWidth="1"/>
    <col min="15" max="17" width="13.00390625" style="16" customWidth="1"/>
    <col min="18" max="16384" width="9.00390625" style="16" customWidth="1"/>
  </cols>
  <sheetData>
    <row r="1" spans="1:14" ht="21" customHeight="1">
      <c r="A1" s="14" t="s">
        <v>127</v>
      </c>
      <c r="B1" s="190" t="s">
        <v>371</v>
      </c>
      <c r="C1" s="190"/>
      <c r="D1" s="190"/>
      <c r="E1" s="190"/>
      <c r="F1" s="190"/>
      <c r="G1" s="190"/>
      <c r="H1" s="190"/>
      <c r="I1" s="190"/>
      <c r="J1" s="190"/>
      <c r="K1" s="190"/>
      <c r="L1" s="190"/>
      <c r="M1" s="190"/>
      <c r="N1" s="25"/>
    </row>
    <row r="2" spans="1:13" ht="21" customHeight="1" thickBot="1">
      <c r="A2" s="14"/>
      <c r="B2" s="844" t="s">
        <v>144</v>
      </c>
      <c r="C2" s="620"/>
      <c r="D2" s="620"/>
      <c r="E2" s="14"/>
      <c r="F2" s="14"/>
      <c r="G2" s="14"/>
      <c r="H2" s="14"/>
      <c r="I2" s="14"/>
      <c r="J2" s="14"/>
      <c r="K2" s="14"/>
      <c r="L2" s="14"/>
      <c r="M2" s="14"/>
    </row>
    <row r="3" spans="1:18" ht="21" customHeight="1">
      <c r="A3" s="191"/>
      <c r="B3" s="840"/>
      <c r="C3" s="841"/>
      <c r="D3" s="807" t="s">
        <v>143</v>
      </c>
      <c r="E3" s="808"/>
      <c r="F3" s="808"/>
      <c r="G3" s="796" t="s">
        <v>386</v>
      </c>
      <c r="H3" s="796"/>
      <c r="I3" s="796"/>
      <c r="J3" s="811" t="s">
        <v>526</v>
      </c>
      <c r="K3" s="811"/>
      <c r="L3" s="811"/>
      <c r="M3" s="812"/>
      <c r="R3" s="192"/>
    </row>
    <row r="4" spans="1:13" ht="21" customHeight="1">
      <c r="A4" s="191"/>
      <c r="B4" s="842"/>
      <c r="C4" s="843"/>
      <c r="D4" s="809" t="s">
        <v>39</v>
      </c>
      <c r="E4" s="810"/>
      <c r="F4" s="810"/>
      <c r="G4" s="797"/>
      <c r="H4" s="797"/>
      <c r="I4" s="797"/>
      <c r="J4" s="813"/>
      <c r="K4" s="813"/>
      <c r="L4" s="813"/>
      <c r="M4" s="814"/>
    </row>
    <row r="5" spans="1:13" ht="21" customHeight="1">
      <c r="A5" s="191"/>
      <c r="B5" s="842"/>
      <c r="C5" s="843"/>
      <c r="D5" s="193"/>
      <c r="E5" s="39" t="s">
        <v>38</v>
      </c>
      <c r="F5" s="39" t="s">
        <v>40</v>
      </c>
      <c r="G5" s="797"/>
      <c r="H5" s="797"/>
      <c r="I5" s="797"/>
      <c r="J5" s="813"/>
      <c r="K5" s="813"/>
      <c r="L5" s="813"/>
      <c r="M5" s="814"/>
    </row>
    <row r="6" spans="1:13" ht="21" customHeight="1">
      <c r="A6" s="191"/>
      <c r="B6" s="801" t="s">
        <v>77</v>
      </c>
      <c r="C6" s="725"/>
      <c r="D6" s="436" t="s">
        <v>878</v>
      </c>
      <c r="E6" s="436" t="s">
        <v>878</v>
      </c>
      <c r="F6" s="436" t="s">
        <v>879</v>
      </c>
      <c r="G6" s="800">
        <v>1</v>
      </c>
      <c r="H6" s="800"/>
      <c r="I6" s="800"/>
      <c r="J6" s="798"/>
      <c r="K6" s="798"/>
      <c r="L6" s="798"/>
      <c r="M6" s="799"/>
    </row>
    <row r="7" spans="1:13" ht="21" customHeight="1">
      <c r="A7" s="191"/>
      <c r="B7" s="818" t="s">
        <v>41</v>
      </c>
      <c r="C7" s="819"/>
      <c r="D7" s="436" t="s">
        <v>878</v>
      </c>
      <c r="E7" s="436" t="s">
        <v>878</v>
      </c>
      <c r="F7" s="436" t="s">
        <v>879</v>
      </c>
      <c r="G7" s="800">
        <v>1</v>
      </c>
      <c r="H7" s="800"/>
      <c r="I7" s="800"/>
      <c r="J7" s="798"/>
      <c r="K7" s="798"/>
      <c r="L7" s="798"/>
      <c r="M7" s="799"/>
    </row>
    <row r="8" spans="1:13" ht="21" customHeight="1">
      <c r="A8" s="191"/>
      <c r="B8" s="801" t="s">
        <v>128</v>
      </c>
      <c r="C8" s="533"/>
      <c r="D8" s="436" t="s">
        <v>880</v>
      </c>
      <c r="E8" s="436" t="s">
        <v>881</v>
      </c>
      <c r="F8" s="436" t="s">
        <v>882</v>
      </c>
      <c r="G8" s="830">
        <v>23.15</v>
      </c>
      <c r="H8" s="831"/>
      <c r="I8" s="832"/>
      <c r="J8" s="798"/>
      <c r="K8" s="798"/>
      <c r="L8" s="798"/>
      <c r="M8" s="799"/>
    </row>
    <row r="9" spans="1:16" ht="21" customHeight="1">
      <c r="A9" s="191"/>
      <c r="B9" s="390"/>
      <c r="C9" s="387" t="s">
        <v>42</v>
      </c>
      <c r="D9" s="436" t="s">
        <v>883</v>
      </c>
      <c r="E9" s="436" t="s">
        <v>884</v>
      </c>
      <c r="F9" s="436" t="s">
        <v>882</v>
      </c>
      <c r="G9" s="830">
        <v>21.15</v>
      </c>
      <c r="H9" s="831"/>
      <c r="I9" s="832"/>
      <c r="J9" s="798"/>
      <c r="K9" s="798"/>
      <c r="L9" s="798"/>
      <c r="M9" s="799"/>
      <c r="P9" s="16">
        <f>38/21.2</f>
        <v>1.7924528301886793</v>
      </c>
    </row>
    <row r="10" spans="1:13" ht="21" customHeight="1">
      <c r="A10" s="191"/>
      <c r="B10" s="27"/>
      <c r="C10" s="387" t="s">
        <v>129</v>
      </c>
      <c r="D10" s="436" t="s">
        <v>885</v>
      </c>
      <c r="E10" s="436" t="s">
        <v>885</v>
      </c>
      <c r="F10" s="436" t="s">
        <v>879</v>
      </c>
      <c r="G10" s="800">
        <v>2</v>
      </c>
      <c r="H10" s="800"/>
      <c r="I10" s="800"/>
      <c r="J10" s="798"/>
      <c r="K10" s="798"/>
      <c r="L10" s="798"/>
      <c r="M10" s="799"/>
    </row>
    <row r="11" spans="1:13" ht="21" customHeight="1">
      <c r="A11" s="191"/>
      <c r="B11" s="818" t="s">
        <v>130</v>
      </c>
      <c r="C11" s="533"/>
      <c r="D11" s="436" t="s">
        <v>878</v>
      </c>
      <c r="E11" s="436" t="s">
        <v>886</v>
      </c>
      <c r="F11" s="436" t="s">
        <v>887</v>
      </c>
      <c r="G11" s="800">
        <v>1</v>
      </c>
      <c r="H11" s="800"/>
      <c r="I11" s="800"/>
      <c r="J11" s="798"/>
      <c r="K11" s="798"/>
      <c r="L11" s="798"/>
      <c r="M11" s="799"/>
    </row>
    <row r="12" spans="1:13" ht="21" customHeight="1">
      <c r="A12" s="191"/>
      <c r="B12" s="818" t="s">
        <v>43</v>
      </c>
      <c r="C12" s="533"/>
      <c r="D12" s="436" t="s">
        <v>878</v>
      </c>
      <c r="E12" s="436" t="s">
        <v>879</v>
      </c>
      <c r="F12" s="436" t="s">
        <v>878</v>
      </c>
      <c r="G12" s="800">
        <v>0.5</v>
      </c>
      <c r="H12" s="800"/>
      <c r="I12" s="800"/>
      <c r="J12" s="798"/>
      <c r="K12" s="798"/>
      <c r="L12" s="798"/>
      <c r="M12" s="799"/>
    </row>
    <row r="13" spans="1:13" ht="21" customHeight="1">
      <c r="A13" s="191"/>
      <c r="B13" s="818" t="s">
        <v>131</v>
      </c>
      <c r="C13" s="533"/>
      <c r="D13" s="436" t="s">
        <v>879</v>
      </c>
      <c r="E13" s="436" t="s">
        <v>879</v>
      </c>
      <c r="F13" s="436" t="s">
        <v>879</v>
      </c>
      <c r="G13" s="800">
        <v>0</v>
      </c>
      <c r="H13" s="800"/>
      <c r="I13" s="800"/>
      <c r="J13" s="798"/>
      <c r="K13" s="798"/>
      <c r="L13" s="798"/>
      <c r="M13" s="799"/>
    </row>
    <row r="14" spans="1:13" ht="21" customHeight="1">
      <c r="A14" s="191"/>
      <c r="B14" s="818" t="s">
        <v>132</v>
      </c>
      <c r="C14" s="533"/>
      <c r="D14" s="436" t="s">
        <v>888</v>
      </c>
      <c r="E14" s="436" t="s">
        <v>879</v>
      </c>
      <c r="F14" s="436" t="s">
        <v>888</v>
      </c>
      <c r="G14" s="800">
        <v>1.125</v>
      </c>
      <c r="H14" s="800"/>
      <c r="I14" s="800"/>
      <c r="J14" s="798"/>
      <c r="K14" s="798"/>
      <c r="L14" s="798"/>
      <c r="M14" s="799"/>
    </row>
    <row r="15" spans="1:13" ht="21" customHeight="1">
      <c r="A15" s="191"/>
      <c r="B15" s="818" t="s">
        <v>133</v>
      </c>
      <c r="C15" s="533"/>
      <c r="D15" s="436" t="s">
        <v>879</v>
      </c>
      <c r="E15" s="436" t="s">
        <v>879</v>
      </c>
      <c r="F15" s="436" t="s">
        <v>879</v>
      </c>
      <c r="G15" s="800">
        <v>0</v>
      </c>
      <c r="H15" s="800"/>
      <c r="I15" s="800"/>
      <c r="J15" s="798"/>
      <c r="K15" s="798"/>
      <c r="L15" s="798"/>
      <c r="M15" s="799"/>
    </row>
    <row r="16" spans="1:13" ht="21" customHeight="1">
      <c r="A16" s="191"/>
      <c r="B16" s="818" t="s">
        <v>134</v>
      </c>
      <c r="C16" s="533"/>
      <c r="D16" s="436" t="s">
        <v>879</v>
      </c>
      <c r="E16" s="436" t="s">
        <v>879</v>
      </c>
      <c r="F16" s="436" t="s">
        <v>879</v>
      </c>
      <c r="G16" s="800">
        <v>0</v>
      </c>
      <c r="H16" s="800"/>
      <c r="I16" s="800"/>
      <c r="J16" s="798"/>
      <c r="K16" s="798"/>
      <c r="L16" s="798"/>
      <c r="M16" s="799"/>
    </row>
    <row r="17" spans="1:17" s="25" customFormat="1" ht="21" customHeight="1" thickBot="1">
      <c r="A17" s="194"/>
      <c r="B17" s="835" t="s">
        <v>520</v>
      </c>
      <c r="C17" s="836"/>
      <c r="D17" s="836"/>
      <c r="E17" s="836"/>
      <c r="F17" s="836"/>
      <c r="G17" s="836"/>
      <c r="H17" s="836"/>
      <c r="I17" s="837"/>
      <c r="J17" s="195">
        <v>40</v>
      </c>
      <c r="K17" s="196" t="s">
        <v>387</v>
      </c>
      <c r="L17" s="196"/>
      <c r="M17" s="197"/>
      <c r="O17" s="198"/>
      <c r="P17" s="198"/>
      <c r="Q17" s="198"/>
    </row>
    <row r="18" spans="1:13" s="25" customFormat="1" ht="21" customHeight="1">
      <c r="A18" s="24"/>
      <c r="B18" s="24"/>
      <c r="C18" s="24"/>
      <c r="D18" s="24"/>
      <c r="E18" s="24"/>
      <c r="F18" s="24"/>
      <c r="G18" s="24"/>
      <c r="H18" s="24"/>
      <c r="I18" s="24"/>
      <c r="J18" s="24"/>
      <c r="K18" s="24"/>
      <c r="L18" s="24"/>
      <c r="M18" s="24"/>
    </row>
    <row r="19" spans="2:7" ht="21" customHeight="1" thickBot="1">
      <c r="B19" s="833" t="s">
        <v>145</v>
      </c>
      <c r="C19" s="833"/>
      <c r="D19" s="833"/>
      <c r="E19" s="833"/>
      <c r="F19" s="834"/>
      <c r="G19" s="199"/>
    </row>
    <row r="20" spans="2:13" ht="21" customHeight="1">
      <c r="B20" s="845"/>
      <c r="C20" s="846"/>
      <c r="D20" s="847"/>
      <c r="E20" s="826" t="s">
        <v>39</v>
      </c>
      <c r="F20" s="734"/>
      <c r="G20" s="734"/>
      <c r="H20" s="734"/>
      <c r="I20" s="734"/>
      <c r="J20" s="734"/>
      <c r="K20" s="820" t="s">
        <v>363</v>
      </c>
      <c r="L20" s="821"/>
      <c r="M20" s="822"/>
    </row>
    <row r="21" spans="2:13" ht="21" customHeight="1">
      <c r="B21" s="848"/>
      <c r="C21" s="849"/>
      <c r="D21" s="850"/>
      <c r="E21" s="838"/>
      <c r="F21" s="839"/>
      <c r="G21" s="797" t="s">
        <v>38</v>
      </c>
      <c r="H21" s="797"/>
      <c r="I21" s="797" t="s">
        <v>40</v>
      </c>
      <c r="J21" s="797"/>
      <c r="K21" s="823"/>
      <c r="L21" s="824"/>
      <c r="M21" s="825"/>
    </row>
    <row r="22" spans="2:15" ht="21" customHeight="1">
      <c r="B22" s="815" t="s">
        <v>757</v>
      </c>
      <c r="C22" s="816"/>
      <c r="D22" s="817"/>
      <c r="E22" s="806">
        <v>19</v>
      </c>
      <c r="F22" s="806"/>
      <c r="G22" s="805">
        <v>9</v>
      </c>
      <c r="H22" s="805"/>
      <c r="I22" s="805">
        <v>10</v>
      </c>
      <c r="J22" s="805"/>
      <c r="K22" s="827"/>
      <c r="L22" s="828"/>
      <c r="M22" s="829"/>
      <c r="N22" s="192"/>
      <c r="O22" s="200"/>
    </row>
    <row r="23" spans="2:15" ht="21" customHeight="1">
      <c r="B23" s="815" t="s">
        <v>759</v>
      </c>
      <c r="C23" s="816"/>
      <c r="D23" s="817"/>
      <c r="E23" s="806">
        <v>9</v>
      </c>
      <c r="F23" s="806"/>
      <c r="G23" s="805">
        <v>4</v>
      </c>
      <c r="H23" s="805"/>
      <c r="I23" s="805">
        <v>5</v>
      </c>
      <c r="J23" s="805"/>
      <c r="K23" s="827"/>
      <c r="L23" s="828"/>
      <c r="M23" s="829"/>
      <c r="O23" s="200"/>
    </row>
    <row r="24" spans="2:15" ht="21" customHeight="1">
      <c r="B24" s="815" t="s">
        <v>758</v>
      </c>
      <c r="C24" s="816"/>
      <c r="D24" s="817"/>
      <c r="E24" s="806">
        <v>3</v>
      </c>
      <c r="F24" s="806"/>
      <c r="G24" s="805">
        <v>1</v>
      </c>
      <c r="H24" s="805"/>
      <c r="I24" s="805">
        <v>2</v>
      </c>
      <c r="J24" s="805"/>
      <c r="K24" s="827"/>
      <c r="L24" s="828"/>
      <c r="M24" s="829"/>
      <c r="O24" s="192"/>
    </row>
    <row r="25" spans="2:13" ht="21" customHeight="1">
      <c r="B25" s="815" t="s">
        <v>760</v>
      </c>
      <c r="C25" s="816"/>
      <c r="D25" s="817"/>
      <c r="E25" s="806">
        <v>1</v>
      </c>
      <c r="F25" s="806"/>
      <c r="G25" s="805">
        <v>1</v>
      </c>
      <c r="H25" s="805"/>
      <c r="I25" s="805">
        <v>0</v>
      </c>
      <c r="J25" s="805"/>
      <c r="K25" s="827" t="s">
        <v>870</v>
      </c>
      <c r="L25" s="828"/>
      <c r="M25" s="829"/>
    </row>
    <row r="26" spans="2:13" ht="21" customHeight="1" thickBot="1">
      <c r="B26" s="851"/>
      <c r="C26" s="852"/>
      <c r="D26" s="853"/>
      <c r="E26" s="871"/>
      <c r="F26" s="871"/>
      <c r="G26" s="855"/>
      <c r="H26" s="855"/>
      <c r="I26" s="855"/>
      <c r="J26" s="855"/>
      <c r="K26" s="865"/>
      <c r="L26" s="866"/>
      <c r="M26" s="867"/>
    </row>
    <row r="27" spans="2:7" ht="21" customHeight="1">
      <c r="B27" s="190"/>
      <c r="C27" s="8"/>
      <c r="D27" s="71"/>
      <c r="E27" s="71"/>
      <c r="F27" s="71"/>
      <c r="G27" s="71"/>
    </row>
    <row r="28" spans="2:7" ht="21" customHeight="1" thickBot="1">
      <c r="B28" s="833" t="s">
        <v>155</v>
      </c>
      <c r="C28" s="833"/>
      <c r="D28" s="833"/>
      <c r="E28" s="833"/>
      <c r="F28" s="833"/>
      <c r="G28" s="199"/>
    </row>
    <row r="29" spans="2:13" ht="21" customHeight="1">
      <c r="B29" s="845"/>
      <c r="C29" s="846"/>
      <c r="D29" s="847"/>
      <c r="E29" s="854" t="s">
        <v>39</v>
      </c>
      <c r="F29" s="854"/>
      <c r="G29" s="826"/>
      <c r="H29" s="872"/>
      <c r="I29" s="873"/>
      <c r="J29" s="875"/>
      <c r="K29" s="872"/>
      <c r="L29" s="873"/>
      <c r="M29" s="874"/>
    </row>
    <row r="30" spans="2:13" ht="21" customHeight="1">
      <c r="B30" s="848"/>
      <c r="C30" s="849"/>
      <c r="D30" s="850"/>
      <c r="E30" s="596"/>
      <c r="F30" s="596"/>
      <c r="G30" s="596"/>
      <c r="H30" s="797" t="s">
        <v>38</v>
      </c>
      <c r="I30" s="636"/>
      <c r="J30" s="636"/>
      <c r="K30" s="797" t="s">
        <v>40</v>
      </c>
      <c r="L30" s="636"/>
      <c r="M30" s="860"/>
    </row>
    <row r="31" spans="2:13" ht="21" customHeight="1">
      <c r="B31" s="792" t="s">
        <v>359</v>
      </c>
      <c r="C31" s="636"/>
      <c r="D31" s="636"/>
      <c r="E31" s="793">
        <v>1</v>
      </c>
      <c r="F31" s="793"/>
      <c r="G31" s="793"/>
      <c r="H31" s="794" t="s">
        <v>761</v>
      </c>
      <c r="I31" s="793"/>
      <c r="J31" s="793"/>
      <c r="K31" s="794" t="s">
        <v>762</v>
      </c>
      <c r="L31" s="793"/>
      <c r="M31" s="795"/>
    </row>
    <row r="32" spans="2:13" ht="21" customHeight="1">
      <c r="B32" s="792" t="s">
        <v>156</v>
      </c>
      <c r="C32" s="636"/>
      <c r="D32" s="636"/>
      <c r="E32" s="793">
        <v>0</v>
      </c>
      <c r="F32" s="793"/>
      <c r="G32" s="793"/>
      <c r="H32" s="794" t="s">
        <v>756</v>
      </c>
      <c r="I32" s="793"/>
      <c r="J32" s="793"/>
      <c r="K32" s="794" t="s">
        <v>756</v>
      </c>
      <c r="L32" s="793"/>
      <c r="M32" s="795"/>
    </row>
    <row r="33" spans="2:13" ht="21" customHeight="1">
      <c r="B33" s="792" t="s">
        <v>157</v>
      </c>
      <c r="C33" s="636"/>
      <c r="D33" s="636"/>
      <c r="E33" s="793">
        <v>0</v>
      </c>
      <c r="F33" s="793"/>
      <c r="G33" s="793"/>
      <c r="H33" s="794" t="s">
        <v>762</v>
      </c>
      <c r="I33" s="793"/>
      <c r="J33" s="793"/>
      <c r="K33" s="794" t="s">
        <v>756</v>
      </c>
      <c r="L33" s="793"/>
      <c r="M33" s="795"/>
    </row>
    <row r="34" spans="2:13" ht="21" customHeight="1">
      <c r="B34" s="818" t="s">
        <v>158</v>
      </c>
      <c r="C34" s="532"/>
      <c r="D34" s="533"/>
      <c r="E34" s="868">
        <v>0</v>
      </c>
      <c r="F34" s="869"/>
      <c r="G34" s="870"/>
      <c r="H34" s="885" t="s">
        <v>763</v>
      </c>
      <c r="I34" s="869"/>
      <c r="J34" s="870"/>
      <c r="K34" s="885" t="s">
        <v>756</v>
      </c>
      <c r="L34" s="869"/>
      <c r="M34" s="886"/>
    </row>
    <row r="35" spans="2:13" ht="21" customHeight="1">
      <c r="B35" s="792" t="s">
        <v>564</v>
      </c>
      <c r="C35" s="636"/>
      <c r="D35" s="636"/>
      <c r="E35" s="793">
        <v>0</v>
      </c>
      <c r="F35" s="793"/>
      <c r="G35" s="793"/>
      <c r="H35" s="794" t="s">
        <v>763</v>
      </c>
      <c r="I35" s="793"/>
      <c r="J35" s="793"/>
      <c r="K35" s="794" t="s">
        <v>763</v>
      </c>
      <c r="L35" s="793"/>
      <c r="M35" s="795"/>
    </row>
    <row r="36" spans="2:13" ht="21" customHeight="1">
      <c r="B36" s="902" t="s">
        <v>393</v>
      </c>
      <c r="C36" s="595"/>
      <c r="D36" s="595"/>
      <c r="E36" s="789">
        <v>0</v>
      </c>
      <c r="F36" s="789"/>
      <c r="G36" s="789"/>
      <c r="H36" s="790" t="s">
        <v>763</v>
      </c>
      <c r="I36" s="789"/>
      <c r="J36" s="789"/>
      <c r="K36" s="790" t="s">
        <v>756</v>
      </c>
      <c r="L36" s="789"/>
      <c r="M36" s="791"/>
    </row>
    <row r="37" spans="2:13" ht="21" customHeight="1">
      <c r="B37" s="792" t="s">
        <v>562</v>
      </c>
      <c r="C37" s="636"/>
      <c r="D37" s="636"/>
      <c r="E37" s="793">
        <v>0</v>
      </c>
      <c r="F37" s="793"/>
      <c r="G37" s="793"/>
      <c r="H37" s="794" t="s">
        <v>762</v>
      </c>
      <c r="I37" s="793"/>
      <c r="J37" s="793"/>
      <c r="K37" s="794" t="s">
        <v>756</v>
      </c>
      <c r="L37" s="793"/>
      <c r="M37" s="795"/>
    </row>
    <row r="38" spans="2:13" ht="21" customHeight="1" thickBot="1">
      <c r="B38" s="861" t="s">
        <v>563</v>
      </c>
      <c r="C38" s="862"/>
      <c r="D38" s="862"/>
      <c r="E38" s="893">
        <v>0</v>
      </c>
      <c r="F38" s="893"/>
      <c r="G38" s="893"/>
      <c r="H38" s="892" t="s">
        <v>756</v>
      </c>
      <c r="I38" s="893"/>
      <c r="J38" s="893"/>
      <c r="K38" s="892" t="s">
        <v>763</v>
      </c>
      <c r="L38" s="893"/>
      <c r="M38" s="894"/>
    </row>
    <row r="39" spans="2:13" ht="21" customHeight="1">
      <c r="B39" s="190"/>
      <c r="C39" s="8"/>
      <c r="D39" s="8"/>
      <c r="E39" s="8"/>
      <c r="F39" s="8"/>
      <c r="G39" s="8"/>
      <c r="H39" s="24"/>
      <c r="I39" s="24"/>
      <c r="J39" s="24"/>
      <c r="K39" s="24"/>
      <c r="L39" s="24"/>
      <c r="M39" s="24"/>
    </row>
    <row r="40" spans="2:13" ht="21" customHeight="1" thickBot="1">
      <c r="B40" s="190" t="s">
        <v>362</v>
      </c>
      <c r="C40" s="8"/>
      <c r="D40" s="8"/>
      <c r="E40" s="8"/>
      <c r="F40" s="8"/>
      <c r="G40" s="8"/>
      <c r="H40" s="24"/>
      <c r="I40" s="24"/>
      <c r="J40" s="24"/>
      <c r="K40" s="24"/>
      <c r="L40" s="24"/>
      <c r="M40" s="24"/>
    </row>
    <row r="41" spans="1:13" s="25" customFormat="1" ht="21" customHeight="1">
      <c r="A41" s="24"/>
      <c r="B41" s="898" t="s">
        <v>469</v>
      </c>
      <c r="C41" s="899"/>
      <c r="D41" s="899"/>
      <c r="E41" s="899"/>
      <c r="F41" s="899"/>
      <c r="G41" s="899"/>
      <c r="H41" s="899"/>
      <c r="I41" s="899"/>
      <c r="J41" s="899"/>
      <c r="K41" s="899"/>
      <c r="L41" s="899"/>
      <c r="M41" s="900"/>
    </row>
    <row r="42" spans="1:13" s="25" customFormat="1" ht="21" customHeight="1">
      <c r="A42" s="24"/>
      <c r="B42" s="901"/>
      <c r="C42" s="881"/>
      <c r="D42" s="881"/>
      <c r="E42" s="636" t="s">
        <v>159</v>
      </c>
      <c r="F42" s="636"/>
      <c r="G42" s="636"/>
      <c r="H42" s="636"/>
      <c r="I42" s="797" t="s">
        <v>373</v>
      </c>
      <c r="J42" s="636"/>
      <c r="K42" s="636"/>
      <c r="L42" s="636"/>
      <c r="M42" s="860"/>
    </row>
    <row r="43" spans="1:13" s="25" customFormat="1" ht="21" customHeight="1">
      <c r="A43" s="24"/>
      <c r="B43" s="792" t="s">
        <v>129</v>
      </c>
      <c r="C43" s="636"/>
      <c r="D43" s="636"/>
      <c r="E43" s="868">
        <v>0</v>
      </c>
      <c r="F43" s="869"/>
      <c r="G43" s="869"/>
      <c r="H43" s="132" t="s">
        <v>306</v>
      </c>
      <c r="I43" s="885" t="s">
        <v>756</v>
      </c>
      <c r="J43" s="907"/>
      <c r="K43" s="907"/>
      <c r="L43" s="907"/>
      <c r="M43" s="66" t="s">
        <v>307</v>
      </c>
    </row>
    <row r="44" spans="1:13" s="25" customFormat="1" ht="21" customHeight="1">
      <c r="A44" s="24"/>
      <c r="B44" s="792" t="s">
        <v>42</v>
      </c>
      <c r="C44" s="636"/>
      <c r="D44" s="636"/>
      <c r="E44" s="868">
        <v>3</v>
      </c>
      <c r="F44" s="869"/>
      <c r="G44" s="869"/>
      <c r="H44" s="146" t="s">
        <v>764</v>
      </c>
      <c r="I44" s="885" t="s">
        <v>765</v>
      </c>
      <c r="J44" s="907"/>
      <c r="K44" s="907"/>
      <c r="L44" s="907"/>
      <c r="M44" s="66" t="s">
        <v>307</v>
      </c>
    </row>
    <row r="45" spans="1:13" s="25" customFormat="1" ht="21" customHeight="1">
      <c r="A45" s="24"/>
      <c r="B45" s="895" t="s">
        <v>41</v>
      </c>
      <c r="C45" s="859"/>
      <c r="D45" s="859"/>
      <c r="E45" s="910">
        <v>0</v>
      </c>
      <c r="F45" s="911"/>
      <c r="G45" s="911"/>
      <c r="H45" s="130" t="s">
        <v>764</v>
      </c>
      <c r="I45" s="908" t="s">
        <v>766</v>
      </c>
      <c r="J45" s="909"/>
      <c r="K45" s="909"/>
      <c r="L45" s="909"/>
      <c r="M45" s="201" t="s">
        <v>764</v>
      </c>
    </row>
    <row r="46" spans="1:13" s="25" customFormat="1" ht="21" customHeight="1" thickBot="1">
      <c r="A46" s="24"/>
      <c r="B46" s="896"/>
      <c r="C46" s="780"/>
      <c r="D46" s="780"/>
      <c r="E46" s="897"/>
      <c r="F46" s="871"/>
      <c r="G46" s="871"/>
      <c r="H46" s="202" t="s">
        <v>306</v>
      </c>
      <c r="I46" s="863"/>
      <c r="J46" s="864"/>
      <c r="K46" s="864"/>
      <c r="L46" s="864"/>
      <c r="M46" s="156" t="s">
        <v>306</v>
      </c>
    </row>
    <row r="47" spans="1:13" s="198" customFormat="1" ht="21" customHeight="1">
      <c r="A47" s="194"/>
      <c r="B47" s="203"/>
      <c r="C47" s="189"/>
      <c r="D47" s="189"/>
      <c r="E47" s="189"/>
      <c r="F47" s="189"/>
      <c r="G47" s="189"/>
      <c r="H47" s="194"/>
      <c r="I47" s="194"/>
      <c r="J47" s="194"/>
      <c r="K47" s="194"/>
      <c r="L47" s="194"/>
      <c r="M47" s="194"/>
    </row>
    <row r="48" spans="2:13" ht="21" customHeight="1" thickBot="1">
      <c r="B48" s="891" t="s">
        <v>443</v>
      </c>
      <c r="C48" s="891"/>
      <c r="D48" s="891"/>
      <c r="E48" s="891"/>
      <c r="F48" s="891"/>
      <c r="G48" s="891"/>
      <c r="H48" s="891"/>
      <c r="I48" s="891"/>
      <c r="J48" s="891"/>
      <c r="K48" s="891"/>
      <c r="L48" s="891"/>
      <c r="M48" s="891"/>
    </row>
    <row r="49" spans="2:13" ht="21" customHeight="1">
      <c r="B49" s="923" t="s">
        <v>272</v>
      </c>
      <c r="C49" s="924"/>
      <c r="D49" s="924"/>
      <c r="E49" s="906" t="s">
        <v>345</v>
      </c>
      <c r="F49" s="906"/>
      <c r="G49" s="906"/>
      <c r="H49" s="906"/>
      <c r="I49" s="906"/>
      <c r="J49" s="906"/>
      <c r="K49" s="903" t="s">
        <v>767</v>
      </c>
      <c r="L49" s="904"/>
      <c r="M49" s="905"/>
    </row>
    <row r="50" spans="2:13" ht="24.75" customHeight="1">
      <c r="B50" s="925"/>
      <c r="C50" s="926"/>
      <c r="D50" s="926"/>
      <c r="E50" s="748" t="s">
        <v>160</v>
      </c>
      <c r="F50" s="748"/>
      <c r="G50" s="748"/>
      <c r="H50" s="748"/>
      <c r="I50" s="748"/>
      <c r="J50" s="748"/>
      <c r="K50" s="928" t="s">
        <v>889</v>
      </c>
      <c r="L50" s="929"/>
      <c r="M50" s="933" t="s">
        <v>320</v>
      </c>
    </row>
    <row r="51" spans="2:13" ht="24.75" customHeight="1">
      <c r="B51" s="925"/>
      <c r="C51" s="926"/>
      <c r="D51" s="926"/>
      <c r="E51" s="916" t="s">
        <v>161</v>
      </c>
      <c r="F51" s="916"/>
      <c r="G51" s="916"/>
      <c r="H51" s="916"/>
      <c r="I51" s="916"/>
      <c r="J51" s="916"/>
      <c r="K51" s="930"/>
      <c r="L51" s="931"/>
      <c r="M51" s="934"/>
    </row>
    <row r="52" spans="2:13" ht="21" customHeight="1">
      <c r="B52" s="917" t="s">
        <v>273</v>
      </c>
      <c r="C52" s="918"/>
      <c r="D52" s="918"/>
      <c r="E52" s="637"/>
      <c r="F52" s="637" t="s">
        <v>162</v>
      </c>
      <c r="G52" s="637"/>
      <c r="H52" s="637"/>
      <c r="I52" s="914"/>
      <c r="J52" s="915"/>
      <c r="K52" s="915"/>
      <c r="L52" s="915"/>
      <c r="M52" s="204" t="s">
        <v>307</v>
      </c>
    </row>
    <row r="53" spans="2:13" ht="21" customHeight="1">
      <c r="B53" s="919"/>
      <c r="C53" s="918"/>
      <c r="D53" s="918"/>
      <c r="E53" s="637"/>
      <c r="F53" s="637" t="s">
        <v>163</v>
      </c>
      <c r="G53" s="637"/>
      <c r="H53" s="637"/>
      <c r="I53" s="637"/>
      <c r="J53" s="637"/>
      <c r="K53" s="637"/>
      <c r="L53" s="637"/>
      <c r="M53" s="913"/>
    </row>
    <row r="54" spans="2:13" ht="21" customHeight="1">
      <c r="B54" s="919"/>
      <c r="C54" s="918"/>
      <c r="D54" s="918"/>
      <c r="E54" s="637"/>
      <c r="F54" s="637" t="s">
        <v>164</v>
      </c>
      <c r="G54" s="637"/>
      <c r="H54" s="637"/>
      <c r="I54" s="637"/>
      <c r="J54" s="637"/>
      <c r="K54" s="637"/>
      <c r="L54" s="637"/>
      <c r="M54" s="913"/>
    </row>
    <row r="55" spans="2:13" ht="21" customHeight="1" thickBot="1">
      <c r="B55" s="920"/>
      <c r="C55" s="921"/>
      <c r="D55" s="921"/>
      <c r="E55" s="922"/>
      <c r="F55" s="922" t="s">
        <v>165</v>
      </c>
      <c r="G55" s="922"/>
      <c r="H55" s="922"/>
      <c r="I55" s="922"/>
      <c r="J55" s="922"/>
      <c r="K55" s="922"/>
      <c r="L55" s="922"/>
      <c r="M55" s="927"/>
    </row>
    <row r="56" spans="2:13" ht="21" customHeight="1">
      <c r="B56" s="205"/>
      <c r="C56" s="205"/>
      <c r="D56" s="206"/>
      <c r="E56" s="82"/>
      <c r="F56" s="82"/>
      <c r="G56" s="82"/>
      <c r="H56" s="82"/>
      <c r="I56" s="82"/>
      <c r="J56" s="82"/>
      <c r="K56" s="82"/>
      <c r="L56" s="82"/>
      <c r="M56" s="82"/>
    </row>
    <row r="57" spans="2:7" ht="21" customHeight="1" thickBot="1">
      <c r="B57" s="932" t="s">
        <v>166</v>
      </c>
      <c r="C57" s="932"/>
      <c r="D57" s="189"/>
      <c r="E57" s="71"/>
      <c r="F57" s="71"/>
      <c r="G57" s="71"/>
    </row>
    <row r="58" spans="2:13" ht="21" customHeight="1">
      <c r="B58" s="858" t="s">
        <v>77</v>
      </c>
      <c r="C58" s="854"/>
      <c r="D58" s="856" t="s">
        <v>141</v>
      </c>
      <c r="E58" s="854"/>
      <c r="F58" s="854"/>
      <c r="G58" s="854"/>
      <c r="H58" s="854"/>
      <c r="I58" s="207" t="s">
        <v>670</v>
      </c>
      <c r="J58" s="208"/>
      <c r="K58" s="208"/>
      <c r="L58" s="208"/>
      <c r="M58" s="209"/>
    </row>
    <row r="59" spans="2:13" ht="36" customHeight="1">
      <c r="B59" s="585"/>
      <c r="C59" s="859"/>
      <c r="D59" s="857" t="s">
        <v>256</v>
      </c>
      <c r="E59" s="533"/>
      <c r="F59" s="210" t="s">
        <v>671</v>
      </c>
      <c r="G59" s="912" t="s">
        <v>142</v>
      </c>
      <c r="H59" s="595"/>
      <c r="I59" s="493" t="s">
        <v>757</v>
      </c>
      <c r="J59" s="494"/>
      <c r="K59" s="494"/>
      <c r="L59" s="494"/>
      <c r="M59" s="495"/>
    </row>
    <row r="60" spans="2:13" ht="21" customHeight="1" thickBot="1">
      <c r="B60" s="880"/>
      <c r="C60" s="881"/>
      <c r="D60" s="797" t="s">
        <v>129</v>
      </c>
      <c r="E60" s="636"/>
      <c r="F60" s="797" t="s">
        <v>42</v>
      </c>
      <c r="G60" s="636"/>
      <c r="H60" s="797" t="s">
        <v>41</v>
      </c>
      <c r="I60" s="636"/>
      <c r="J60" s="878" t="s">
        <v>130</v>
      </c>
      <c r="K60" s="890"/>
      <c r="L60" s="878" t="s">
        <v>43</v>
      </c>
      <c r="M60" s="879"/>
    </row>
    <row r="61" spans="2:13" ht="21" customHeight="1">
      <c r="B61" s="882"/>
      <c r="C61" s="883"/>
      <c r="D61" s="211" t="s">
        <v>38</v>
      </c>
      <c r="E61" s="211" t="s">
        <v>40</v>
      </c>
      <c r="F61" s="211" t="s">
        <v>38</v>
      </c>
      <c r="G61" s="211" t="s">
        <v>40</v>
      </c>
      <c r="H61" s="211" t="s">
        <v>38</v>
      </c>
      <c r="I61" s="211" t="s">
        <v>40</v>
      </c>
      <c r="J61" s="211" t="s">
        <v>38</v>
      </c>
      <c r="K61" s="211" t="s">
        <v>40</v>
      </c>
      <c r="L61" s="211" t="s">
        <v>38</v>
      </c>
      <c r="M61" s="212" t="s">
        <v>40</v>
      </c>
    </row>
    <row r="62" spans="2:13" ht="36" customHeight="1">
      <c r="B62" s="884" t="s">
        <v>274</v>
      </c>
      <c r="C62" s="600"/>
      <c r="D62" s="437"/>
      <c r="E62" s="437"/>
      <c r="F62" s="437"/>
      <c r="G62" s="437"/>
      <c r="H62" s="437"/>
      <c r="I62" s="437"/>
      <c r="J62" s="437"/>
      <c r="K62" s="437"/>
      <c r="L62" s="437"/>
      <c r="M62" s="438"/>
    </row>
    <row r="63" spans="2:13" ht="36" customHeight="1">
      <c r="B63" s="884" t="s">
        <v>275</v>
      </c>
      <c r="C63" s="600"/>
      <c r="D63" s="437" t="s">
        <v>890</v>
      </c>
      <c r="E63" s="437"/>
      <c r="F63" s="437" t="s">
        <v>886</v>
      </c>
      <c r="G63" s="437"/>
      <c r="H63" s="437"/>
      <c r="I63" s="437"/>
      <c r="J63" s="437"/>
      <c r="K63" s="437"/>
      <c r="L63" s="437"/>
      <c r="M63" s="438"/>
    </row>
    <row r="64" spans="2:13" ht="21" customHeight="1">
      <c r="B64" s="887" t="s">
        <v>140</v>
      </c>
      <c r="C64" s="384" t="s">
        <v>135</v>
      </c>
      <c r="D64" s="437"/>
      <c r="E64" s="437"/>
      <c r="F64" s="437" t="s">
        <v>891</v>
      </c>
      <c r="G64" s="437"/>
      <c r="H64" s="437"/>
      <c r="I64" s="437"/>
      <c r="J64" s="437"/>
      <c r="K64" s="437"/>
      <c r="L64" s="437"/>
      <c r="M64" s="438"/>
    </row>
    <row r="65" spans="2:13" ht="36" customHeight="1">
      <c r="B65" s="888"/>
      <c r="C65" s="386" t="s">
        <v>136</v>
      </c>
      <c r="D65" s="437"/>
      <c r="E65" s="437"/>
      <c r="F65" s="437"/>
      <c r="G65" s="437" t="s">
        <v>886</v>
      </c>
      <c r="H65" s="437"/>
      <c r="I65" s="437"/>
      <c r="J65" s="437"/>
      <c r="K65" s="437"/>
      <c r="L65" s="437"/>
      <c r="M65" s="438"/>
    </row>
    <row r="66" spans="2:13" ht="36" customHeight="1">
      <c r="B66" s="888"/>
      <c r="C66" s="386" t="s">
        <v>137</v>
      </c>
      <c r="D66" s="437"/>
      <c r="E66" s="437"/>
      <c r="F66" s="437"/>
      <c r="G66" s="437"/>
      <c r="H66" s="437"/>
      <c r="I66" s="437"/>
      <c r="J66" s="437"/>
      <c r="K66" s="437"/>
      <c r="L66" s="437"/>
      <c r="M66" s="438"/>
    </row>
    <row r="67" spans="2:13" ht="36" customHeight="1">
      <c r="B67" s="888"/>
      <c r="C67" s="386" t="s">
        <v>138</v>
      </c>
      <c r="D67" s="437"/>
      <c r="E67" s="437"/>
      <c r="F67" s="437" t="s">
        <v>892</v>
      </c>
      <c r="G67" s="437" t="s">
        <v>893</v>
      </c>
      <c r="H67" s="437" t="s">
        <v>878</v>
      </c>
      <c r="I67" s="437"/>
      <c r="J67" s="437"/>
      <c r="K67" s="437"/>
      <c r="L67" s="437"/>
      <c r="M67" s="438"/>
    </row>
    <row r="68" spans="2:13" ht="21" customHeight="1">
      <c r="B68" s="889"/>
      <c r="C68" s="386" t="s">
        <v>237</v>
      </c>
      <c r="D68" s="437"/>
      <c r="E68" s="437"/>
      <c r="F68" s="437" t="s">
        <v>890</v>
      </c>
      <c r="G68" s="437" t="s">
        <v>894</v>
      </c>
      <c r="H68" s="437"/>
      <c r="I68" s="437"/>
      <c r="J68" s="437"/>
      <c r="K68" s="437"/>
      <c r="L68" s="437"/>
      <c r="M68" s="438" t="s">
        <v>886</v>
      </c>
    </row>
    <row r="69" spans="2:13" ht="21" customHeight="1">
      <c r="B69" s="704" t="s">
        <v>363</v>
      </c>
      <c r="C69" s="529"/>
      <c r="D69" s="529"/>
      <c r="E69" s="530"/>
      <c r="F69" s="802" t="s">
        <v>768</v>
      </c>
      <c r="G69" s="803"/>
      <c r="H69" s="803"/>
      <c r="I69" s="803"/>
      <c r="J69" s="803"/>
      <c r="K69" s="803"/>
      <c r="L69" s="803"/>
      <c r="M69" s="804"/>
    </row>
    <row r="70" spans="2:13" ht="21" customHeight="1" thickBot="1">
      <c r="B70" s="835" t="s">
        <v>139</v>
      </c>
      <c r="C70" s="690"/>
      <c r="D70" s="690"/>
      <c r="E70" s="691"/>
      <c r="F70" s="213" t="s">
        <v>671</v>
      </c>
      <c r="G70" s="876"/>
      <c r="H70" s="876"/>
      <c r="I70" s="876"/>
      <c r="J70" s="876"/>
      <c r="K70" s="876"/>
      <c r="L70" s="876"/>
      <c r="M70" s="877"/>
    </row>
  </sheetData>
  <sheetProtection/>
  <mergeCells count="162">
    <mergeCell ref="I54:M54"/>
    <mergeCell ref="I55:M55"/>
    <mergeCell ref="F54:H54"/>
    <mergeCell ref="E50:J50"/>
    <mergeCell ref="K50:L51"/>
    <mergeCell ref="B57:C57"/>
    <mergeCell ref="M50:M51"/>
    <mergeCell ref="G59:H59"/>
    <mergeCell ref="I59:M59"/>
    <mergeCell ref="I53:M53"/>
    <mergeCell ref="I52:L52"/>
    <mergeCell ref="E51:J51"/>
    <mergeCell ref="F52:H52"/>
    <mergeCell ref="F53:H53"/>
    <mergeCell ref="B52:E55"/>
    <mergeCell ref="F55:H55"/>
    <mergeCell ref="B49:D51"/>
    <mergeCell ref="K49:M49"/>
    <mergeCell ref="E43:G43"/>
    <mergeCell ref="E44:G44"/>
    <mergeCell ref="E49:J49"/>
    <mergeCell ref="I44:L44"/>
    <mergeCell ref="I45:L45"/>
    <mergeCell ref="E45:G45"/>
    <mergeCell ref="I43:L43"/>
    <mergeCell ref="B35:D35"/>
    <mergeCell ref="E35:G35"/>
    <mergeCell ref="H35:J35"/>
    <mergeCell ref="B46:D46"/>
    <mergeCell ref="E46:G46"/>
    <mergeCell ref="B41:M41"/>
    <mergeCell ref="B42:D42"/>
    <mergeCell ref="B43:D43"/>
    <mergeCell ref="B44:D44"/>
    <mergeCell ref="B36:D36"/>
    <mergeCell ref="B64:B68"/>
    <mergeCell ref="F60:G60"/>
    <mergeCell ref="H60:I60"/>
    <mergeCell ref="J60:K60"/>
    <mergeCell ref="B48:M48"/>
    <mergeCell ref="K38:M38"/>
    <mergeCell ref="E38:G38"/>
    <mergeCell ref="H38:J38"/>
    <mergeCell ref="B63:C63"/>
    <mergeCell ref="B45:D45"/>
    <mergeCell ref="K31:M31"/>
    <mergeCell ref="H34:J34"/>
    <mergeCell ref="K34:M34"/>
    <mergeCell ref="K33:M33"/>
    <mergeCell ref="H33:J33"/>
    <mergeCell ref="K35:M35"/>
    <mergeCell ref="K25:M25"/>
    <mergeCell ref="B28:F28"/>
    <mergeCell ref="B29:D30"/>
    <mergeCell ref="H29:J29"/>
    <mergeCell ref="G70:M70"/>
    <mergeCell ref="L60:M60"/>
    <mergeCell ref="B70:E70"/>
    <mergeCell ref="D60:E60"/>
    <mergeCell ref="B60:C61"/>
    <mergeCell ref="B62:C62"/>
    <mergeCell ref="K26:M26"/>
    <mergeCell ref="H30:J30"/>
    <mergeCell ref="K30:M30"/>
    <mergeCell ref="E31:G31"/>
    <mergeCell ref="E34:G34"/>
    <mergeCell ref="E26:F26"/>
    <mergeCell ref="E30:G30"/>
    <mergeCell ref="K29:M29"/>
    <mergeCell ref="K32:M32"/>
    <mergeCell ref="I26:J26"/>
    <mergeCell ref="D58:H58"/>
    <mergeCell ref="D59:E59"/>
    <mergeCell ref="B58:C59"/>
    <mergeCell ref="E32:G32"/>
    <mergeCell ref="B34:D34"/>
    <mergeCell ref="H32:J32"/>
    <mergeCell ref="E42:H42"/>
    <mergeCell ref="I42:M42"/>
    <mergeCell ref="B38:D38"/>
    <mergeCell ref="I46:L46"/>
    <mergeCell ref="B26:D26"/>
    <mergeCell ref="B32:D32"/>
    <mergeCell ref="B25:D25"/>
    <mergeCell ref="E29:G29"/>
    <mergeCell ref="B33:D33"/>
    <mergeCell ref="E33:G33"/>
    <mergeCell ref="B31:D31"/>
    <mergeCell ref="G26:H26"/>
    <mergeCell ref="G25:H25"/>
    <mergeCell ref="H31:J31"/>
    <mergeCell ref="B3:C5"/>
    <mergeCell ref="B8:C8"/>
    <mergeCell ref="B11:C11"/>
    <mergeCell ref="B2:D2"/>
    <mergeCell ref="E23:F23"/>
    <mergeCell ref="B20:D21"/>
    <mergeCell ref="B16:C16"/>
    <mergeCell ref="B23:D23"/>
    <mergeCell ref="B12:C12"/>
    <mergeCell ref="B13:C13"/>
    <mergeCell ref="I25:J25"/>
    <mergeCell ref="G12:I12"/>
    <mergeCell ref="B24:D24"/>
    <mergeCell ref="B14:C14"/>
    <mergeCell ref="E25:F25"/>
    <mergeCell ref="E24:F24"/>
    <mergeCell ref="B15:C15"/>
    <mergeCell ref="G24:H24"/>
    <mergeCell ref="E21:F21"/>
    <mergeCell ref="G9:I9"/>
    <mergeCell ref="B19:F19"/>
    <mergeCell ref="G16:I16"/>
    <mergeCell ref="I21:J21"/>
    <mergeCell ref="G8:I8"/>
    <mergeCell ref="G11:I11"/>
    <mergeCell ref="B17:I17"/>
    <mergeCell ref="K23:M23"/>
    <mergeCell ref="I24:J24"/>
    <mergeCell ref="K24:M24"/>
    <mergeCell ref="K22:M22"/>
    <mergeCell ref="G22:H22"/>
    <mergeCell ref="G13:I13"/>
    <mergeCell ref="G14:I14"/>
    <mergeCell ref="G15:I15"/>
    <mergeCell ref="D3:F3"/>
    <mergeCell ref="D4:F4"/>
    <mergeCell ref="J3:M5"/>
    <mergeCell ref="B22:D22"/>
    <mergeCell ref="J6:M6"/>
    <mergeCell ref="B7:C7"/>
    <mergeCell ref="J7:M7"/>
    <mergeCell ref="K20:M21"/>
    <mergeCell ref="E20:J20"/>
    <mergeCell ref="J8:M8"/>
    <mergeCell ref="B6:C6"/>
    <mergeCell ref="B69:E69"/>
    <mergeCell ref="F69:M69"/>
    <mergeCell ref="I23:J23"/>
    <mergeCell ref="J9:M9"/>
    <mergeCell ref="G21:H21"/>
    <mergeCell ref="G23:H23"/>
    <mergeCell ref="J14:M14"/>
    <mergeCell ref="E22:F22"/>
    <mergeCell ref="I22:J22"/>
    <mergeCell ref="G3:I5"/>
    <mergeCell ref="J11:M11"/>
    <mergeCell ref="J13:M13"/>
    <mergeCell ref="J15:M15"/>
    <mergeCell ref="J16:M16"/>
    <mergeCell ref="J10:M10"/>
    <mergeCell ref="G7:I7"/>
    <mergeCell ref="J12:M12"/>
    <mergeCell ref="G6:I6"/>
    <mergeCell ref="G10:I10"/>
    <mergeCell ref="E36:G36"/>
    <mergeCell ref="H36:J36"/>
    <mergeCell ref="K36:M36"/>
    <mergeCell ref="B37:D37"/>
    <mergeCell ref="E37:G37"/>
    <mergeCell ref="H37:J37"/>
    <mergeCell ref="K37:M37"/>
  </mergeCells>
  <dataValidations count="3">
    <dataValidation type="list" allowBlank="1" showInputMessage="1" showErrorMessage="1" sqref="K49:M49">
      <formula1>"1.5：1以上,2：1以上,2.5：1以上,3：1以上"</formula1>
    </dataValidation>
    <dataValidation type="list" allowBlank="1" showInputMessage="1" showErrorMessage="1" sqref="F70 F59 I58">
      <formula1>"あり,なし"</formula1>
    </dataValidation>
    <dataValidation type="list" allowBlank="1" showInputMessage="1" showErrorMessage="1" sqref="B22:D26">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2" r:id="rId1"/>
  <rowBreaks count="1" manualBreakCount="1">
    <brk id="39"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P68"/>
  <sheetViews>
    <sheetView showGridLines="0" view="pageBreakPreview" zoomScale="90" zoomScaleNormal="85" zoomScaleSheetLayoutView="90" workbookViewId="0" topLeftCell="A46">
      <selection activeCell="N36" sqref="N36"/>
    </sheetView>
  </sheetViews>
  <sheetFormatPr defaultColWidth="9.00390625" defaultRowHeight="13.5"/>
  <cols>
    <col min="1" max="1" width="2.75390625" style="15" customWidth="1"/>
    <col min="2" max="2" width="4.375" style="15" customWidth="1"/>
    <col min="3" max="3" width="5.625" style="15" customWidth="1"/>
    <col min="4" max="4" width="4.375" style="15" customWidth="1"/>
    <col min="5" max="5" width="7.25390625" style="15" customWidth="1"/>
    <col min="6" max="6" width="11.125" style="15" customWidth="1"/>
    <col min="7" max="7" width="9.50390625" style="15" customWidth="1"/>
    <col min="8" max="12" width="7.625" style="15" customWidth="1"/>
    <col min="13" max="13" width="8.625" style="15" customWidth="1"/>
    <col min="14" max="14" width="3.375" style="15" customWidth="1"/>
    <col min="15" max="17" width="13.00390625" style="16" customWidth="1"/>
    <col min="18" max="16384" width="9.00390625" style="16" customWidth="1"/>
  </cols>
  <sheetData>
    <row r="1" spans="1:9" ht="21" customHeight="1">
      <c r="A1" s="14" t="s">
        <v>146</v>
      </c>
      <c r="B1" s="935" t="s">
        <v>147</v>
      </c>
      <c r="C1" s="935"/>
      <c r="D1" s="935"/>
      <c r="E1" s="935"/>
      <c r="F1" s="935"/>
      <c r="G1" s="935"/>
      <c r="H1" s="935"/>
      <c r="I1" s="935"/>
    </row>
    <row r="2" spans="1:9" ht="21" customHeight="1" thickBot="1">
      <c r="A2" s="14"/>
      <c r="B2" s="833" t="s">
        <v>148</v>
      </c>
      <c r="C2" s="833"/>
      <c r="D2" s="833"/>
      <c r="E2" s="833"/>
      <c r="F2" s="833"/>
      <c r="G2" s="17"/>
      <c r="H2" s="17"/>
      <c r="I2" s="17"/>
    </row>
    <row r="3" spans="2:13" ht="21" customHeight="1">
      <c r="B3" s="936" t="s">
        <v>149</v>
      </c>
      <c r="C3" s="734"/>
      <c r="D3" s="734"/>
      <c r="E3" s="734"/>
      <c r="F3" s="734"/>
      <c r="G3" s="937" t="s">
        <v>769</v>
      </c>
      <c r="H3" s="938"/>
      <c r="I3" s="938"/>
      <c r="J3" s="18"/>
      <c r="K3" s="18"/>
      <c r="L3" s="18"/>
      <c r="M3" s="19"/>
    </row>
    <row r="4" spans="2:13" ht="21" customHeight="1">
      <c r="B4" s="801" t="s">
        <v>150</v>
      </c>
      <c r="C4" s="810"/>
      <c r="D4" s="810"/>
      <c r="E4" s="810"/>
      <c r="F4" s="939"/>
      <c r="G4" s="943" t="s">
        <v>770</v>
      </c>
      <c r="H4" s="944"/>
      <c r="I4" s="944"/>
      <c r="J4" s="20"/>
      <c r="K4" s="20"/>
      <c r="L4" s="20"/>
      <c r="M4" s="21"/>
    </row>
    <row r="5" spans="2:13" ht="21" customHeight="1">
      <c r="B5" s="940"/>
      <c r="C5" s="941"/>
      <c r="D5" s="941"/>
      <c r="E5" s="941"/>
      <c r="F5" s="942"/>
      <c r="G5" s="945" t="s">
        <v>436</v>
      </c>
      <c r="H5" s="946"/>
      <c r="I5" s="493"/>
      <c r="J5" s="494"/>
      <c r="K5" s="494"/>
      <c r="L5" s="494"/>
      <c r="M5" s="495"/>
    </row>
    <row r="6" spans="2:13" ht="21" customHeight="1">
      <c r="B6" s="940"/>
      <c r="C6" s="941"/>
      <c r="D6" s="941"/>
      <c r="E6" s="941"/>
      <c r="F6" s="942"/>
      <c r="G6" s="947"/>
      <c r="H6" s="948"/>
      <c r="I6" s="493"/>
      <c r="J6" s="494"/>
      <c r="K6" s="494"/>
      <c r="L6" s="494"/>
      <c r="M6" s="495"/>
    </row>
    <row r="7" spans="2:13" ht="21" customHeight="1">
      <c r="B7" s="818" t="s">
        <v>67</v>
      </c>
      <c r="C7" s="532"/>
      <c r="D7" s="532"/>
      <c r="E7" s="532"/>
      <c r="F7" s="532"/>
      <c r="G7" s="22" t="s">
        <v>670</v>
      </c>
      <c r="H7" s="949"/>
      <c r="I7" s="949"/>
      <c r="J7" s="949"/>
      <c r="K7" s="949"/>
      <c r="L7" s="949"/>
      <c r="M7" s="950"/>
    </row>
    <row r="8" spans="2:13" ht="21" customHeight="1">
      <c r="B8" s="818" t="s">
        <v>151</v>
      </c>
      <c r="C8" s="532"/>
      <c r="D8" s="532"/>
      <c r="E8" s="532"/>
      <c r="F8" s="532"/>
      <c r="G8" s="22" t="s">
        <v>670</v>
      </c>
      <c r="H8" s="949"/>
      <c r="I8" s="949"/>
      <c r="J8" s="949"/>
      <c r="K8" s="949"/>
      <c r="L8" s="949"/>
      <c r="M8" s="950"/>
    </row>
    <row r="9" spans="2:13" ht="21" customHeight="1">
      <c r="B9" s="951" t="s">
        <v>152</v>
      </c>
      <c r="C9" s="952"/>
      <c r="D9" s="952"/>
      <c r="E9" s="952"/>
      <c r="F9" s="952"/>
      <c r="G9" s="22" t="s">
        <v>671</v>
      </c>
      <c r="H9" s="949"/>
      <c r="I9" s="949"/>
      <c r="J9" s="949"/>
      <c r="K9" s="949"/>
      <c r="L9" s="949"/>
      <c r="M9" s="950"/>
    </row>
    <row r="10" spans="2:13" ht="21" customHeight="1">
      <c r="B10" s="953"/>
      <c r="C10" s="952"/>
      <c r="D10" s="952"/>
      <c r="E10" s="952"/>
      <c r="F10" s="952"/>
      <c r="G10" s="392" t="s">
        <v>342</v>
      </c>
      <c r="H10" s="954" t="s">
        <v>771</v>
      </c>
      <c r="I10" s="954"/>
      <c r="J10" s="954"/>
      <c r="K10" s="954"/>
      <c r="L10" s="954"/>
      <c r="M10" s="955"/>
    </row>
    <row r="11" spans="2:13" ht="21" customHeight="1">
      <c r="B11" s="956" t="s">
        <v>153</v>
      </c>
      <c r="C11" s="601"/>
      <c r="D11" s="601"/>
      <c r="E11" s="601"/>
      <c r="F11" s="68" t="s">
        <v>154</v>
      </c>
      <c r="G11" s="802" t="s">
        <v>772</v>
      </c>
      <c r="H11" s="803"/>
      <c r="I11" s="803"/>
      <c r="J11" s="803"/>
      <c r="K11" s="803"/>
      <c r="L11" s="803"/>
      <c r="M11" s="804"/>
    </row>
    <row r="12" spans="2:13" ht="21" customHeight="1" thickBot="1">
      <c r="B12" s="957"/>
      <c r="C12" s="958"/>
      <c r="D12" s="958"/>
      <c r="E12" s="958"/>
      <c r="F12" s="23" t="s">
        <v>379</v>
      </c>
      <c r="G12" s="959" t="s">
        <v>773</v>
      </c>
      <c r="H12" s="876"/>
      <c r="I12" s="876"/>
      <c r="J12" s="876"/>
      <c r="K12" s="876"/>
      <c r="L12" s="876"/>
      <c r="M12" s="877"/>
    </row>
    <row r="13" ht="21" customHeight="1"/>
    <row r="14" spans="1:14" s="25" customFormat="1" ht="21" customHeight="1" thickBot="1">
      <c r="A14" s="24"/>
      <c r="B14" s="960" t="s">
        <v>328</v>
      </c>
      <c r="C14" s="960"/>
      <c r="D14" s="960"/>
      <c r="E14" s="960"/>
      <c r="F14" s="960"/>
      <c r="G14" s="960"/>
      <c r="H14" s="960"/>
      <c r="I14" s="960"/>
      <c r="J14" s="960"/>
      <c r="K14" s="960"/>
      <c r="L14" s="960"/>
      <c r="M14" s="960"/>
      <c r="N14" s="24"/>
    </row>
    <row r="15" spans="2:13" ht="21" customHeight="1">
      <c r="B15" s="961"/>
      <c r="C15" s="962"/>
      <c r="D15" s="962"/>
      <c r="E15" s="962"/>
      <c r="F15" s="962"/>
      <c r="G15" s="962"/>
      <c r="H15" s="875" t="s">
        <v>171</v>
      </c>
      <c r="I15" s="761"/>
      <c r="J15" s="762"/>
      <c r="K15" s="807" t="s">
        <v>172</v>
      </c>
      <c r="L15" s="808"/>
      <c r="M15" s="963"/>
    </row>
    <row r="16" spans="2:13" ht="21" customHeight="1">
      <c r="B16" s="792" t="s">
        <v>62</v>
      </c>
      <c r="C16" s="636"/>
      <c r="D16" s="636"/>
      <c r="E16" s="636"/>
      <c r="F16" s="797" t="s">
        <v>167</v>
      </c>
      <c r="G16" s="636"/>
      <c r="H16" s="638" t="s">
        <v>774</v>
      </c>
      <c r="I16" s="638"/>
      <c r="J16" s="638"/>
      <c r="K16" s="965" t="s">
        <v>775</v>
      </c>
      <c r="L16" s="638"/>
      <c r="M16" s="639"/>
    </row>
    <row r="17" spans="2:13" ht="21" customHeight="1">
      <c r="B17" s="964"/>
      <c r="C17" s="636"/>
      <c r="D17" s="636"/>
      <c r="E17" s="636"/>
      <c r="F17" s="797" t="s">
        <v>168</v>
      </c>
      <c r="G17" s="636"/>
      <c r="H17" s="966" t="s">
        <v>776</v>
      </c>
      <c r="I17" s="966"/>
      <c r="J17" s="966"/>
      <c r="K17" s="966" t="s">
        <v>776</v>
      </c>
      <c r="L17" s="966"/>
      <c r="M17" s="967"/>
    </row>
    <row r="18" spans="2:13" ht="21" customHeight="1">
      <c r="B18" s="968" t="s">
        <v>53</v>
      </c>
      <c r="C18" s="969"/>
      <c r="D18" s="969"/>
      <c r="E18" s="946"/>
      <c r="F18" s="797" t="s">
        <v>299</v>
      </c>
      <c r="G18" s="636"/>
      <c r="H18" s="974" t="s">
        <v>680</v>
      </c>
      <c r="I18" s="974"/>
      <c r="J18" s="974"/>
      <c r="K18" s="974" t="s">
        <v>680</v>
      </c>
      <c r="L18" s="974"/>
      <c r="M18" s="975"/>
    </row>
    <row r="19" spans="2:13" ht="21" customHeight="1">
      <c r="B19" s="951"/>
      <c r="C19" s="970"/>
      <c r="D19" s="970"/>
      <c r="E19" s="971"/>
      <c r="F19" s="797" t="s">
        <v>394</v>
      </c>
      <c r="G19" s="636"/>
      <c r="H19" s="965" t="s">
        <v>777</v>
      </c>
      <c r="I19" s="965"/>
      <c r="J19" s="965"/>
      <c r="K19" s="965" t="s">
        <v>777</v>
      </c>
      <c r="L19" s="965"/>
      <c r="M19" s="976"/>
    </row>
    <row r="20" spans="2:13" ht="21" customHeight="1">
      <c r="B20" s="951"/>
      <c r="C20" s="970"/>
      <c r="D20" s="970"/>
      <c r="E20" s="971"/>
      <c r="F20" s="797" t="s">
        <v>699</v>
      </c>
      <c r="G20" s="636"/>
      <c r="H20" s="720" t="s">
        <v>671</v>
      </c>
      <c r="I20" s="720"/>
      <c r="J20" s="720"/>
      <c r="K20" s="977" t="s">
        <v>671</v>
      </c>
      <c r="L20" s="720"/>
      <c r="M20" s="978"/>
    </row>
    <row r="21" spans="2:13" ht="21" customHeight="1">
      <c r="B21" s="951"/>
      <c r="C21" s="970"/>
      <c r="D21" s="970"/>
      <c r="E21" s="971"/>
      <c r="F21" s="797" t="s">
        <v>248</v>
      </c>
      <c r="G21" s="636"/>
      <c r="H21" s="720" t="s">
        <v>671</v>
      </c>
      <c r="I21" s="720"/>
      <c r="J21" s="720"/>
      <c r="K21" s="977" t="s">
        <v>671</v>
      </c>
      <c r="L21" s="720"/>
      <c r="M21" s="978"/>
    </row>
    <row r="22" spans="2:13" ht="21" customHeight="1">
      <c r="B22" s="951"/>
      <c r="C22" s="970"/>
      <c r="D22" s="970"/>
      <c r="E22" s="971"/>
      <c r="F22" s="797" t="s">
        <v>84</v>
      </c>
      <c r="G22" s="636"/>
      <c r="H22" s="720" t="s">
        <v>670</v>
      </c>
      <c r="I22" s="720"/>
      <c r="J22" s="720"/>
      <c r="K22" s="977" t="s">
        <v>670</v>
      </c>
      <c r="L22" s="720"/>
      <c r="M22" s="978"/>
    </row>
    <row r="23" spans="2:13" ht="21" customHeight="1">
      <c r="B23" s="951"/>
      <c r="C23" s="970"/>
      <c r="D23" s="970"/>
      <c r="E23" s="971"/>
      <c r="F23" s="797" t="s">
        <v>406</v>
      </c>
      <c r="G23" s="636"/>
      <c r="H23" s="720" t="s">
        <v>670</v>
      </c>
      <c r="I23" s="720"/>
      <c r="J23" s="720"/>
      <c r="K23" s="977" t="s">
        <v>670</v>
      </c>
      <c r="L23" s="720"/>
      <c r="M23" s="978"/>
    </row>
    <row r="24" spans="2:13" ht="21" customHeight="1">
      <c r="B24" s="972"/>
      <c r="C24" s="973"/>
      <c r="D24" s="973"/>
      <c r="E24" s="948"/>
      <c r="F24" s="797" t="s">
        <v>321</v>
      </c>
      <c r="G24" s="636"/>
      <c r="H24" s="638" t="s">
        <v>670</v>
      </c>
      <c r="I24" s="638"/>
      <c r="J24" s="638"/>
      <c r="K24" s="965" t="s">
        <v>670</v>
      </c>
      <c r="L24" s="720"/>
      <c r="M24" s="978"/>
    </row>
    <row r="25" spans="2:13" ht="21" customHeight="1">
      <c r="B25" s="968" t="s">
        <v>439</v>
      </c>
      <c r="C25" s="969"/>
      <c r="D25" s="969"/>
      <c r="E25" s="946"/>
      <c r="F25" s="943" t="s">
        <v>778</v>
      </c>
      <c r="G25" s="579"/>
      <c r="H25" s="979" t="s">
        <v>779</v>
      </c>
      <c r="I25" s="980"/>
      <c r="J25" s="981"/>
      <c r="K25" s="979" t="s">
        <v>779</v>
      </c>
      <c r="L25" s="980"/>
      <c r="M25" s="982"/>
    </row>
    <row r="26" spans="2:15" ht="21" customHeight="1">
      <c r="B26" s="972"/>
      <c r="C26" s="973"/>
      <c r="D26" s="973"/>
      <c r="E26" s="948"/>
      <c r="F26" s="983"/>
      <c r="G26" s="984"/>
      <c r="H26" s="985"/>
      <c r="I26" s="986"/>
      <c r="J26" s="987"/>
      <c r="K26" s="985"/>
      <c r="L26" s="986"/>
      <c r="M26" s="988"/>
      <c r="O26" s="26"/>
    </row>
    <row r="27" spans="2:13" s="26" customFormat="1" ht="21" customHeight="1">
      <c r="B27" s="989" t="s">
        <v>440</v>
      </c>
      <c r="C27" s="990"/>
      <c r="D27" s="990"/>
      <c r="E27" s="990"/>
      <c r="F27" s="990"/>
      <c r="G27" s="990"/>
      <c r="H27" s="991" t="s">
        <v>908</v>
      </c>
      <c r="I27" s="991"/>
      <c r="J27" s="991"/>
      <c r="K27" s="991" t="s">
        <v>909</v>
      </c>
      <c r="L27" s="991"/>
      <c r="M27" s="992"/>
    </row>
    <row r="28" spans="2:13" ht="21" customHeight="1">
      <c r="B28" s="390"/>
      <c r="C28" s="797" t="s">
        <v>170</v>
      </c>
      <c r="D28" s="636"/>
      <c r="E28" s="636"/>
      <c r="F28" s="636"/>
      <c r="G28" s="636"/>
      <c r="H28" s="991">
        <v>82000</v>
      </c>
      <c r="I28" s="991"/>
      <c r="J28" s="991"/>
      <c r="K28" s="993">
        <v>82000</v>
      </c>
      <c r="L28" s="991"/>
      <c r="M28" s="992"/>
    </row>
    <row r="29" spans="1:14" s="25" customFormat="1" ht="21" customHeight="1">
      <c r="A29" s="24"/>
      <c r="B29" s="390"/>
      <c r="C29" s="994" t="s">
        <v>276</v>
      </c>
      <c r="D29" s="997" t="s">
        <v>444</v>
      </c>
      <c r="E29" s="997"/>
      <c r="F29" s="997"/>
      <c r="G29" s="998"/>
      <c r="H29" s="991" t="s">
        <v>780</v>
      </c>
      <c r="I29" s="991"/>
      <c r="J29" s="991"/>
      <c r="K29" s="991" t="s">
        <v>781</v>
      </c>
      <c r="L29" s="991"/>
      <c r="M29" s="992"/>
      <c r="N29" s="24"/>
    </row>
    <row r="30" spans="1:14" s="25" customFormat="1" ht="21" customHeight="1">
      <c r="A30" s="24"/>
      <c r="B30" s="390"/>
      <c r="C30" s="995"/>
      <c r="D30" s="999" t="s">
        <v>445</v>
      </c>
      <c r="E30" s="797" t="s">
        <v>57</v>
      </c>
      <c r="F30" s="636"/>
      <c r="G30" s="636"/>
      <c r="H30" s="991">
        <v>55080</v>
      </c>
      <c r="I30" s="991"/>
      <c r="J30" s="991"/>
      <c r="K30" s="991">
        <v>55080</v>
      </c>
      <c r="L30" s="991"/>
      <c r="M30" s="992"/>
      <c r="N30" s="24"/>
    </row>
    <row r="31" spans="1:14" s="25" customFormat="1" ht="21" customHeight="1">
      <c r="A31" s="24"/>
      <c r="B31" s="390"/>
      <c r="C31" s="995"/>
      <c r="D31" s="1000"/>
      <c r="E31" s="720" t="s">
        <v>782</v>
      </c>
      <c r="F31" s="720"/>
      <c r="G31" s="720"/>
      <c r="H31" s="991">
        <v>33000</v>
      </c>
      <c r="I31" s="991"/>
      <c r="J31" s="991"/>
      <c r="K31" s="991">
        <v>33000</v>
      </c>
      <c r="L31" s="991"/>
      <c r="M31" s="992"/>
      <c r="N31" s="24"/>
    </row>
    <row r="32" spans="1:14" s="25" customFormat="1" ht="21" customHeight="1">
      <c r="A32" s="24"/>
      <c r="B32" s="390"/>
      <c r="C32" s="995"/>
      <c r="D32" s="1001"/>
      <c r="E32" s="878" t="s">
        <v>324</v>
      </c>
      <c r="F32" s="890"/>
      <c r="G32" s="890"/>
      <c r="H32" s="991" t="s">
        <v>783</v>
      </c>
      <c r="I32" s="991"/>
      <c r="J32" s="991"/>
      <c r="K32" s="991" t="s">
        <v>783</v>
      </c>
      <c r="L32" s="991"/>
      <c r="M32" s="992"/>
      <c r="N32" s="24"/>
    </row>
    <row r="33" spans="1:14" s="25" customFormat="1" ht="21" customHeight="1">
      <c r="A33" s="24"/>
      <c r="B33" s="390"/>
      <c r="C33" s="995"/>
      <c r="D33" s="1001"/>
      <c r="E33" s="720" t="s">
        <v>784</v>
      </c>
      <c r="F33" s="720"/>
      <c r="G33" s="720"/>
      <c r="H33" s="991" t="s">
        <v>785</v>
      </c>
      <c r="I33" s="991"/>
      <c r="J33" s="991"/>
      <c r="K33" s="991" t="s">
        <v>785</v>
      </c>
      <c r="L33" s="991"/>
      <c r="M33" s="992"/>
      <c r="N33" s="24"/>
    </row>
    <row r="34" spans="1:14" s="25" customFormat="1" ht="21" customHeight="1">
      <c r="A34" s="24"/>
      <c r="B34" s="390"/>
      <c r="C34" s="995"/>
      <c r="D34" s="1001"/>
      <c r="E34" s="720" t="s">
        <v>786</v>
      </c>
      <c r="F34" s="720"/>
      <c r="G34" s="720"/>
      <c r="H34" s="991" t="s">
        <v>787</v>
      </c>
      <c r="I34" s="991"/>
      <c r="J34" s="991"/>
      <c r="K34" s="991" t="s">
        <v>787</v>
      </c>
      <c r="L34" s="991"/>
      <c r="M34" s="992"/>
      <c r="N34" s="24"/>
    </row>
    <row r="35" spans="1:14" s="25" customFormat="1" ht="21" customHeight="1">
      <c r="A35" s="24"/>
      <c r="B35" s="27"/>
      <c r="C35" s="996"/>
      <c r="D35" s="1002"/>
      <c r="E35" s="965" t="s">
        <v>448</v>
      </c>
      <c r="F35" s="638"/>
      <c r="G35" s="638"/>
      <c r="H35" s="991" t="s">
        <v>788</v>
      </c>
      <c r="I35" s="991"/>
      <c r="J35" s="991"/>
      <c r="K35" s="991" t="s">
        <v>789</v>
      </c>
      <c r="L35" s="991"/>
      <c r="M35" s="992"/>
      <c r="N35" s="24"/>
    </row>
    <row r="36" spans="1:14" s="25" customFormat="1" ht="36" customHeight="1" thickBot="1">
      <c r="A36" s="24"/>
      <c r="B36" s="1009" t="s">
        <v>910</v>
      </c>
      <c r="C36" s="1010"/>
      <c r="D36" s="1010"/>
      <c r="E36" s="1010"/>
      <c r="F36" s="1010"/>
      <c r="G36" s="1010"/>
      <c r="H36" s="1010"/>
      <c r="I36" s="1010"/>
      <c r="J36" s="1010"/>
      <c r="K36" s="1010"/>
      <c r="L36" s="1010"/>
      <c r="M36" s="1011"/>
      <c r="N36" s="24"/>
    </row>
    <row r="37" spans="1:16" s="25" customFormat="1" ht="21" customHeight="1">
      <c r="A37" s="24"/>
      <c r="B37" s="15"/>
      <c r="C37" s="38"/>
      <c r="D37" s="38"/>
      <c r="E37" s="38"/>
      <c r="F37" s="38"/>
      <c r="G37" s="38"/>
      <c r="H37" s="38"/>
      <c r="I37" s="38"/>
      <c r="J37" s="38"/>
      <c r="K37" s="38"/>
      <c r="L37" s="38"/>
      <c r="M37" s="38"/>
      <c r="N37" s="15"/>
      <c r="O37" s="33"/>
      <c r="P37" s="34"/>
    </row>
    <row r="38" spans="2:6" ht="21" customHeight="1" thickBot="1">
      <c r="B38" s="1003" t="s">
        <v>360</v>
      </c>
      <c r="C38" s="1004"/>
      <c r="D38" s="1004"/>
      <c r="E38" s="1004"/>
      <c r="F38" s="1004"/>
    </row>
    <row r="39" spans="2:13" ht="33.75" customHeight="1">
      <c r="B39" s="1005" t="s">
        <v>170</v>
      </c>
      <c r="C39" s="808"/>
      <c r="D39" s="808"/>
      <c r="E39" s="808"/>
      <c r="F39" s="808"/>
      <c r="G39" s="1006" t="s">
        <v>790</v>
      </c>
      <c r="H39" s="1007"/>
      <c r="I39" s="1007"/>
      <c r="J39" s="1007"/>
      <c r="K39" s="1007"/>
      <c r="L39" s="1007"/>
      <c r="M39" s="1008"/>
    </row>
    <row r="40" spans="2:13" ht="21" customHeight="1">
      <c r="B40" s="801" t="s">
        <v>791</v>
      </c>
      <c r="C40" s="810"/>
      <c r="D40" s="810"/>
      <c r="E40" s="810"/>
      <c r="F40" s="939"/>
      <c r="G40" s="1026">
        <v>200000</v>
      </c>
      <c r="H40" s="1027"/>
      <c r="I40" s="40" t="s">
        <v>792</v>
      </c>
      <c r="J40" s="40"/>
      <c r="K40" s="40"/>
      <c r="L40" s="40"/>
      <c r="M40" s="41"/>
    </row>
    <row r="41" spans="1:14" s="25" customFormat="1" ht="43.5" customHeight="1">
      <c r="A41" s="24"/>
      <c r="B41" s="1012"/>
      <c r="C41" s="1013"/>
      <c r="D41" s="1013"/>
      <c r="E41" s="1013"/>
      <c r="F41" s="1014"/>
      <c r="G41" s="1015" t="s">
        <v>262</v>
      </c>
      <c r="H41" s="819"/>
      <c r="I41" s="1016" t="s">
        <v>793</v>
      </c>
      <c r="J41" s="1017"/>
      <c r="K41" s="1017"/>
      <c r="L41" s="1017"/>
      <c r="M41" s="1018"/>
      <c r="N41" s="24"/>
    </row>
    <row r="42" spans="1:14" s="25" customFormat="1" ht="21" customHeight="1">
      <c r="A42" s="24"/>
      <c r="B42" s="818" t="s">
        <v>169</v>
      </c>
      <c r="C42" s="1019"/>
      <c r="D42" s="1019"/>
      <c r="E42" s="1019"/>
      <c r="F42" s="1019"/>
      <c r="G42" s="1020"/>
      <c r="H42" s="1021"/>
      <c r="I42" s="1021"/>
      <c r="J42" s="1021"/>
      <c r="K42" s="1021"/>
      <c r="L42" s="1021"/>
      <c r="M42" s="1022"/>
      <c r="N42" s="24"/>
    </row>
    <row r="43" spans="2:13" ht="42.75" customHeight="1">
      <c r="B43" s="818" t="s">
        <v>57</v>
      </c>
      <c r="C43" s="1019"/>
      <c r="D43" s="1019"/>
      <c r="E43" s="1019"/>
      <c r="F43" s="1019"/>
      <c r="G43" s="1023" t="s">
        <v>895</v>
      </c>
      <c r="H43" s="1024"/>
      <c r="I43" s="1024"/>
      <c r="J43" s="1024"/>
      <c r="K43" s="1024"/>
      <c r="L43" s="1024"/>
      <c r="M43" s="1025"/>
    </row>
    <row r="44" spans="1:14" s="25" customFormat="1" ht="21" customHeight="1">
      <c r="A44" s="24"/>
      <c r="B44" s="1028" t="s">
        <v>782</v>
      </c>
      <c r="C44" s="1029"/>
      <c r="D44" s="1029"/>
      <c r="E44" s="1029"/>
      <c r="F44" s="1029"/>
      <c r="G44" s="717" t="s">
        <v>794</v>
      </c>
      <c r="H44" s="1030"/>
      <c r="I44" s="1030"/>
      <c r="J44" s="1030"/>
      <c r="K44" s="1030"/>
      <c r="L44" s="1030"/>
      <c r="M44" s="718"/>
      <c r="N44" s="24"/>
    </row>
    <row r="45" spans="1:14" s="25" customFormat="1" ht="21" customHeight="1">
      <c r="A45" s="24"/>
      <c r="B45" s="818" t="s">
        <v>795</v>
      </c>
      <c r="C45" s="1019"/>
      <c r="D45" s="1019"/>
      <c r="E45" s="1019"/>
      <c r="F45" s="1019"/>
      <c r="G45" s="1031"/>
      <c r="H45" s="1030"/>
      <c r="I45" s="1030"/>
      <c r="J45" s="1030"/>
      <c r="K45" s="1030"/>
      <c r="L45" s="1030"/>
      <c r="M45" s="718"/>
      <c r="N45" s="24"/>
    </row>
    <row r="46" spans="1:14" s="25" customFormat="1" ht="21" customHeight="1">
      <c r="A46" s="24"/>
      <c r="B46" s="1032" t="s">
        <v>784</v>
      </c>
      <c r="C46" s="606"/>
      <c r="D46" s="606"/>
      <c r="E46" s="606"/>
      <c r="F46" s="631"/>
      <c r="G46" s="1020" t="s">
        <v>796</v>
      </c>
      <c r="H46" s="954"/>
      <c r="I46" s="954"/>
      <c r="J46" s="954"/>
      <c r="K46" s="954"/>
      <c r="L46" s="954"/>
      <c r="M46" s="955"/>
      <c r="N46" s="24"/>
    </row>
    <row r="47" spans="2:13" ht="21" customHeight="1">
      <c r="B47" s="1033" t="s">
        <v>786</v>
      </c>
      <c r="C47" s="1029"/>
      <c r="D47" s="1029"/>
      <c r="E47" s="1029"/>
      <c r="F47" s="1029"/>
      <c r="G47" s="1020" t="s">
        <v>787</v>
      </c>
      <c r="H47" s="954"/>
      <c r="I47" s="954"/>
      <c r="J47" s="954"/>
      <c r="K47" s="954"/>
      <c r="L47" s="954"/>
      <c r="M47" s="955"/>
    </row>
    <row r="48" spans="2:13" ht="21" customHeight="1">
      <c r="B48" s="968" t="s">
        <v>448</v>
      </c>
      <c r="C48" s="969"/>
      <c r="D48" s="969"/>
      <c r="E48" s="969"/>
      <c r="F48" s="946"/>
      <c r="G48" s="717"/>
      <c r="H48" s="1030"/>
      <c r="I48" s="1030"/>
      <c r="J48" s="1030"/>
      <c r="K48" s="1030"/>
      <c r="L48" s="1030"/>
      <c r="M48" s="718"/>
    </row>
    <row r="49" spans="2:13" ht="18" customHeight="1">
      <c r="B49" s="968" t="s">
        <v>173</v>
      </c>
      <c r="C49" s="969"/>
      <c r="D49" s="969"/>
      <c r="E49" s="969"/>
      <c r="F49" s="946"/>
      <c r="G49" s="1037" t="s">
        <v>797</v>
      </c>
      <c r="H49" s="1038"/>
      <c r="I49" s="1038"/>
      <c r="J49" s="1038"/>
      <c r="K49" s="1038"/>
      <c r="L49" s="1038"/>
      <c r="M49" s="1039"/>
    </row>
    <row r="50" spans="2:13" ht="18" customHeight="1">
      <c r="B50" s="1034"/>
      <c r="C50" s="1035"/>
      <c r="D50" s="1035"/>
      <c r="E50" s="1035"/>
      <c r="F50" s="1036"/>
      <c r="G50" s="1040"/>
      <c r="H50" s="1041"/>
      <c r="I50" s="1041"/>
      <c r="J50" s="1041"/>
      <c r="K50" s="1041"/>
      <c r="L50" s="1041"/>
      <c r="M50" s="1042"/>
    </row>
    <row r="51" spans="2:13" ht="21" customHeight="1" thickBot="1">
      <c r="B51" s="835" t="s">
        <v>174</v>
      </c>
      <c r="C51" s="836"/>
      <c r="D51" s="836"/>
      <c r="E51" s="836"/>
      <c r="F51" s="836"/>
      <c r="G51" s="1043" t="s">
        <v>785</v>
      </c>
      <c r="H51" s="1044"/>
      <c r="I51" s="1044"/>
      <c r="J51" s="1044"/>
      <c r="K51" s="1044"/>
      <c r="L51" s="1044"/>
      <c r="M51" s="1045"/>
    </row>
    <row r="52" ht="21" customHeight="1"/>
    <row r="53" spans="2:13" ht="21" customHeight="1" thickBot="1">
      <c r="B53" s="1046" t="s">
        <v>175</v>
      </c>
      <c r="C53" s="1047"/>
      <c r="D53" s="1047"/>
      <c r="E53" s="1047"/>
      <c r="F53" s="1047"/>
      <c r="G53" s="1047"/>
      <c r="H53" s="1047"/>
      <c r="I53" s="1047"/>
      <c r="J53" s="1047"/>
      <c r="K53" s="69"/>
      <c r="L53" s="69"/>
      <c r="M53" s="69"/>
    </row>
    <row r="54" spans="1:14" s="25" customFormat="1" ht="21" customHeight="1">
      <c r="A54" s="24"/>
      <c r="B54" s="1048" t="s">
        <v>437</v>
      </c>
      <c r="C54" s="1049"/>
      <c r="D54" s="1049"/>
      <c r="E54" s="1049"/>
      <c r="F54" s="1049"/>
      <c r="G54" s="1049"/>
      <c r="H54" s="1049"/>
      <c r="I54" s="1050" t="s">
        <v>798</v>
      </c>
      <c r="J54" s="1049"/>
      <c r="K54" s="1049"/>
      <c r="L54" s="1049"/>
      <c r="M54" s="1051"/>
      <c r="N54" s="24"/>
    </row>
    <row r="55" spans="1:14" s="25" customFormat="1" ht="18" customHeight="1">
      <c r="A55" s="24"/>
      <c r="B55" s="1052" t="s">
        <v>438</v>
      </c>
      <c r="C55" s="660"/>
      <c r="D55" s="660"/>
      <c r="E55" s="660"/>
      <c r="F55" s="660"/>
      <c r="G55" s="660"/>
      <c r="H55" s="661"/>
      <c r="I55" s="1053"/>
      <c r="J55" s="1054"/>
      <c r="K55" s="1054"/>
      <c r="L55" s="1054"/>
      <c r="M55" s="1055"/>
      <c r="N55" s="24"/>
    </row>
    <row r="56" spans="1:14" s="25" customFormat="1" ht="18" customHeight="1">
      <c r="A56" s="24"/>
      <c r="B56" s="662"/>
      <c r="C56" s="663"/>
      <c r="D56" s="663"/>
      <c r="E56" s="663"/>
      <c r="F56" s="663"/>
      <c r="G56" s="663"/>
      <c r="H56" s="664"/>
      <c r="I56" s="1056"/>
      <c r="J56" s="1057"/>
      <c r="K56" s="1057"/>
      <c r="L56" s="1057"/>
      <c r="M56" s="1058"/>
      <c r="N56" s="24"/>
    </row>
    <row r="57" spans="1:14" s="25" customFormat="1" ht="21" customHeight="1" thickBot="1">
      <c r="A57" s="24"/>
      <c r="B57" s="1059" t="s">
        <v>277</v>
      </c>
      <c r="C57" s="1060"/>
      <c r="D57" s="1060"/>
      <c r="E57" s="1060"/>
      <c r="F57" s="1060"/>
      <c r="G57" s="1060"/>
      <c r="H57" s="1060"/>
      <c r="I57" s="1060"/>
      <c r="J57" s="1060"/>
      <c r="K57" s="1060"/>
      <c r="L57" s="1060"/>
      <c r="M57" s="1061"/>
      <c r="N57" s="24"/>
    </row>
    <row r="58" spans="1:14" s="25" customFormat="1" ht="21" customHeight="1">
      <c r="A58" s="24"/>
      <c r="B58" s="24"/>
      <c r="C58" s="24"/>
      <c r="D58" s="24"/>
      <c r="E58" s="24"/>
      <c r="F58" s="24"/>
      <c r="G58" s="24"/>
      <c r="H58" s="24"/>
      <c r="I58" s="24"/>
      <c r="J58" s="24"/>
      <c r="K58" s="24"/>
      <c r="L58" s="24"/>
      <c r="M58" s="24"/>
      <c r="N58" s="24"/>
    </row>
    <row r="59" spans="1:14" s="25" customFormat="1" ht="21" customHeight="1" hidden="1" thickBot="1">
      <c r="A59" s="24"/>
      <c r="B59" s="932" t="s">
        <v>261</v>
      </c>
      <c r="C59" s="932"/>
      <c r="D59" s="932"/>
      <c r="E59" s="932"/>
      <c r="F59" s="932"/>
      <c r="G59" s="932"/>
      <c r="H59" s="932"/>
      <c r="I59" s="42"/>
      <c r="J59" s="42"/>
      <c r="K59" s="42"/>
      <c r="L59" s="42"/>
      <c r="M59" s="42"/>
      <c r="N59" s="24"/>
    </row>
    <row r="60" spans="2:13" ht="21" customHeight="1" hidden="1">
      <c r="B60" s="1062" t="s">
        <v>176</v>
      </c>
      <c r="C60" s="796"/>
      <c r="D60" s="796"/>
      <c r="E60" s="796"/>
      <c r="F60" s="796"/>
      <c r="G60" s="796"/>
      <c r="H60" s="796"/>
      <c r="I60" s="796"/>
      <c r="J60" s="1063"/>
      <c r="K60" s="1064"/>
      <c r="L60" s="1064"/>
      <c r="M60" s="1065"/>
    </row>
    <row r="61" spans="2:13" ht="21" customHeight="1" hidden="1">
      <c r="B61" s="792" t="s">
        <v>177</v>
      </c>
      <c r="C61" s="797"/>
      <c r="D61" s="797"/>
      <c r="E61" s="797"/>
      <c r="F61" s="797"/>
      <c r="G61" s="797"/>
      <c r="H61" s="797"/>
      <c r="I61" s="797"/>
      <c r="J61" s="493"/>
      <c r="K61" s="494"/>
      <c r="L61" s="494"/>
      <c r="M61" s="495"/>
    </row>
    <row r="62" spans="2:13" ht="18" customHeight="1" hidden="1">
      <c r="B62" s="884" t="s">
        <v>178</v>
      </c>
      <c r="C62" s="813"/>
      <c r="D62" s="813"/>
      <c r="E62" s="813"/>
      <c r="F62" s="813"/>
      <c r="G62" s="813"/>
      <c r="H62" s="813"/>
      <c r="I62" s="813"/>
      <c r="J62" s="1077"/>
      <c r="K62" s="1078"/>
      <c r="L62" s="1078"/>
      <c r="M62" s="1079"/>
    </row>
    <row r="63" spans="2:13" ht="18" customHeight="1" hidden="1">
      <c r="B63" s="884"/>
      <c r="C63" s="813"/>
      <c r="D63" s="813"/>
      <c r="E63" s="813"/>
      <c r="F63" s="813"/>
      <c r="G63" s="813"/>
      <c r="H63" s="813"/>
      <c r="I63" s="813"/>
      <c r="J63" s="1080"/>
      <c r="K63" s="1081"/>
      <c r="L63" s="1081"/>
      <c r="M63" s="1082"/>
    </row>
    <row r="64" spans="2:13" ht="21" customHeight="1" hidden="1">
      <c r="B64" s="792" t="s">
        <v>352</v>
      </c>
      <c r="C64" s="797"/>
      <c r="D64" s="797"/>
      <c r="E64" s="797"/>
      <c r="F64" s="797"/>
      <c r="G64" s="797"/>
      <c r="H64" s="797"/>
      <c r="I64" s="797"/>
      <c r="J64" s="1066"/>
      <c r="K64" s="1066"/>
      <c r="L64" s="1066"/>
      <c r="M64" s="1067"/>
    </row>
    <row r="65" spans="2:13" ht="21" customHeight="1" hidden="1">
      <c r="B65" s="884" t="s">
        <v>179</v>
      </c>
      <c r="C65" s="600"/>
      <c r="D65" s="600"/>
      <c r="E65" s="600"/>
      <c r="F65" s="797" t="s">
        <v>181</v>
      </c>
      <c r="G65" s="797"/>
      <c r="H65" s="797"/>
      <c r="I65" s="797"/>
      <c r="J65" s="711"/>
      <c r="K65" s="712"/>
      <c r="L65" s="712"/>
      <c r="M65" s="713"/>
    </row>
    <row r="66" spans="2:13" ht="21" customHeight="1" hidden="1">
      <c r="B66" s="1076"/>
      <c r="C66" s="600"/>
      <c r="D66" s="600"/>
      <c r="E66" s="600"/>
      <c r="F66" s="797" t="s">
        <v>182</v>
      </c>
      <c r="G66" s="797"/>
      <c r="H66" s="797"/>
      <c r="I66" s="797"/>
      <c r="J66" s="711"/>
      <c r="K66" s="712"/>
      <c r="L66" s="712"/>
      <c r="M66" s="713"/>
    </row>
    <row r="67" spans="2:13" ht="21" customHeight="1" hidden="1">
      <c r="B67" s="968" t="s">
        <v>180</v>
      </c>
      <c r="C67" s="969"/>
      <c r="D67" s="969"/>
      <c r="E67" s="946"/>
      <c r="F67" s="1071"/>
      <c r="G67" s="1029"/>
      <c r="H67" s="1029"/>
      <c r="I67" s="1072"/>
      <c r="J67" s="638"/>
      <c r="K67" s="638"/>
      <c r="L67" s="638"/>
      <c r="M67" s="639"/>
    </row>
    <row r="68" spans="2:13" ht="21" customHeight="1" hidden="1" thickBot="1">
      <c r="B68" s="1068"/>
      <c r="C68" s="1069"/>
      <c r="D68" s="1069"/>
      <c r="E68" s="1070"/>
      <c r="F68" s="1073"/>
      <c r="G68" s="1074"/>
      <c r="H68" s="1074"/>
      <c r="I68" s="1075"/>
      <c r="J68" s="570"/>
      <c r="K68" s="571"/>
      <c r="L68" s="571"/>
      <c r="M68" s="719"/>
    </row>
  </sheetData>
  <sheetProtection/>
  <mergeCells count="139">
    <mergeCell ref="B67:E68"/>
    <mergeCell ref="F67:I67"/>
    <mergeCell ref="J67:M67"/>
    <mergeCell ref="F68:I68"/>
    <mergeCell ref="J68:M68"/>
    <mergeCell ref="B62:I63"/>
    <mergeCell ref="J65:M65"/>
    <mergeCell ref="B65:E66"/>
    <mergeCell ref="J62:M63"/>
    <mergeCell ref="B64:I64"/>
    <mergeCell ref="F66:I66"/>
    <mergeCell ref="J66:M66"/>
    <mergeCell ref="B55:H56"/>
    <mergeCell ref="I55:M56"/>
    <mergeCell ref="F65:I65"/>
    <mergeCell ref="B57:M57"/>
    <mergeCell ref="B59:H59"/>
    <mergeCell ref="B60:I60"/>
    <mergeCell ref="J60:M60"/>
    <mergeCell ref="J64:M64"/>
    <mergeCell ref="B51:F51"/>
    <mergeCell ref="G51:M51"/>
    <mergeCell ref="B53:J53"/>
    <mergeCell ref="B54:H54"/>
    <mergeCell ref="I54:M54"/>
    <mergeCell ref="B61:I61"/>
    <mergeCell ref="J61:M61"/>
    <mergeCell ref="B47:F47"/>
    <mergeCell ref="G47:M47"/>
    <mergeCell ref="B48:F48"/>
    <mergeCell ref="G48:M48"/>
    <mergeCell ref="B49:F50"/>
    <mergeCell ref="G49:M50"/>
    <mergeCell ref="B44:F44"/>
    <mergeCell ref="G44:M44"/>
    <mergeCell ref="B45:F45"/>
    <mergeCell ref="G45:M45"/>
    <mergeCell ref="B46:F46"/>
    <mergeCell ref="G46:M46"/>
    <mergeCell ref="B40:F41"/>
    <mergeCell ref="G41:H41"/>
    <mergeCell ref="I41:M41"/>
    <mergeCell ref="B42:F42"/>
    <mergeCell ref="G42:M42"/>
    <mergeCell ref="B43:F43"/>
    <mergeCell ref="G43:M43"/>
    <mergeCell ref="G40:H40"/>
    <mergeCell ref="H29:J29"/>
    <mergeCell ref="B38:F38"/>
    <mergeCell ref="B39:F39"/>
    <mergeCell ref="G39:M39"/>
    <mergeCell ref="K32:M32"/>
    <mergeCell ref="E33:G33"/>
    <mergeCell ref="H33:J33"/>
    <mergeCell ref="K33:M33"/>
    <mergeCell ref="B36:M36"/>
    <mergeCell ref="E34:G34"/>
    <mergeCell ref="H34:J34"/>
    <mergeCell ref="K34:M34"/>
    <mergeCell ref="E35:G35"/>
    <mergeCell ref="H35:J35"/>
    <mergeCell ref="K35:M35"/>
    <mergeCell ref="C29:C35"/>
    <mergeCell ref="D29:G29"/>
    <mergeCell ref="K29:M29"/>
    <mergeCell ref="D30:D35"/>
    <mergeCell ref="E30:G30"/>
    <mergeCell ref="H30:J30"/>
    <mergeCell ref="K30:M30"/>
    <mergeCell ref="E31:G31"/>
    <mergeCell ref="H31:J31"/>
    <mergeCell ref="K31:M31"/>
    <mergeCell ref="E32:G32"/>
    <mergeCell ref="H32:J32"/>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B7:F7"/>
    <mergeCell ref="H7:M7"/>
    <mergeCell ref="B8:F8"/>
    <mergeCell ref="H8:M8"/>
    <mergeCell ref="B9:F10"/>
    <mergeCell ref="H9:M9"/>
    <mergeCell ref="H10:M10"/>
    <mergeCell ref="B2:F2"/>
    <mergeCell ref="B1:I1"/>
    <mergeCell ref="B3:F3"/>
    <mergeCell ref="G3:I3"/>
    <mergeCell ref="B4:F6"/>
    <mergeCell ref="G4:I4"/>
    <mergeCell ref="G5:H6"/>
    <mergeCell ref="I5:M5"/>
    <mergeCell ref="I6:M6"/>
  </mergeCells>
  <dataValidations count="9">
    <dataValidation type="list" allowBlank="1" showInputMessage="1" showErrorMessage="1" sqref="E34:G34 B47:F47">
      <formula1>"管理費,生活サポート費"</formula1>
    </dataValidation>
    <dataValidation type="list" allowBlank="1" showInputMessage="1" showErrorMessage="1" sqref="E33:G33 B46">
      <formula1>"光熱水費,電気代,水道代"</formula1>
    </dataValidation>
    <dataValidation type="list" allowBlank="1" showInputMessage="1" showErrorMessage="1" sqref="F67:I68">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E31:G31 B44:F44">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1"/>
  <rowBreaks count="1" manualBreakCount="1">
    <brk id="36" max="13" man="1"/>
  </rowBreaks>
</worksheet>
</file>

<file path=xl/worksheets/sheet7.xml><?xml version="1.0" encoding="utf-8"?>
<worksheet xmlns="http://schemas.openxmlformats.org/spreadsheetml/2006/main" xmlns:r="http://schemas.openxmlformats.org/officeDocument/2006/relationships">
  <sheetPr>
    <tabColor rgb="FFFF99FF"/>
    <pageSetUpPr fitToPage="1"/>
  </sheetPr>
  <dimension ref="A1:N42"/>
  <sheetViews>
    <sheetView showGridLines="0" view="pageBreakPreview" zoomScale="90" zoomScaleNormal="85" zoomScaleSheetLayoutView="90" workbookViewId="0" topLeftCell="A16">
      <selection activeCell="G40" sqref="G40:K40"/>
    </sheetView>
  </sheetViews>
  <sheetFormatPr defaultColWidth="9.00390625" defaultRowHeight="13.5"/>
  <cols>
    <col min="1" max="1" width="2.625" style="16" customWidth="1"/>
    <col min="2" max="2" width="6.75390625" style="16" customWidth="1"/>
    <col min="3" max="3" width="6.125" style="16" customWidth="1"/>
    <col min="4" max="8" width="9.00390625" style="16" customWidth="1"/>
    <col min="9" max="9" width="9.375" style="16" customWidth="1"/>
    <col min="10" max="11" width="9.00390625" style="16" customWidth="1"/>
    <col min="12" max="12" width="3.375" style="16" customWidth="1"/>
    <col min="13" max="15" width="13.00390625" style="16" customWidth="1"/>
    <col min="16" max="16384" width="9.00390625" style="16" customWidth="1"/>
  </cols>
  <sheetData>
    <row r="1" spans="1:9" ht="21" customHeight="1">
      <c r="A1" s="14" t="s">
        <v>309</v>
      </c>
      <c r="B1" s="722" t="s">
        <v>62</v>
      </c>
      <c r="C1" s="722"/>
      <c r="D1" s="722"/>
      <c r="E1" s="722"/>
      <c r="F1" s="722"/>
      <c r="G1" s="722"/>
      <c r="H1" s="722"/>
      <c r="I1" s="722"/>
    </row>
    <row r="2" spans="1:9" ht="21" customHeight="1" thickBot="1">
      <c r="A2" s="214"/>
      <c r="B2" s="620" t="s">
        <v>231</v>
      </c>
      <c r="C2" s="1083"/>
      <c r="D2" s="1083"/>
      <c r="E2" s="89"/>
      <c r="F2" s="89"/>
      <c r="G2" s="89"/>
      <c r="H2" s="89"/>
      <c r="I2" s="89"/>
    </row>
    <row r="3" spans="2:11" ht="21" customHeight="1">
      <c r="B3" s="733" t="s">
        <v>188</v>
      </c>
      <c r="C3" s="735"/>
      <c r="D3" s="873" t="s">
        <v>184</v>
      </c>
      <c r="E3" s="873"/>
      <c r="F3" s="873"/>
      <c r="G3" s="873"/>
      <c r="H3" s="1091">
        <v>0</v>
      </c>
      <c r="I3" s="1092"/>
      <c r="J3" s="1092"/>
      <c r="K3" s="215" t="s">
        <v>308</v>
      </c>
    </row>
    <row r="4" spans="2:11" ht="21" customHeight="1">
      <c r="B4" s="726"/>
      <c r="C4" s="728"/>
      <c r="D4" s="636" t="s">
        <v>185</v>
      </c>
      <c r="E4" s="636"/>
      <c r="F4" s="636"/>
      <c r="G4" s="636"/>
      <c r="H4" s="1089">
        <v>0</v>
      </c>
      <c r="I4" s="1090"/>
      <c r="J4" s="1090"/>
      <c r="K4" s="216" t="s">
        <v>308</v>
      </c>
    </row>
    <row r="5" spans="2:11" ht="21" customHeight="1">
      <c r="B5" s="726"/>
      <c r="C5" s="728"/>
      <c r="D5" s="636" t="s">
        <v>186</v>
      </c>
      <c r="E5" s="636"/>
      <c r="F5" s="636"/>
      <c r="G5" s="636"/>
      <c r="H5" s="1089">
        <v>3</v>
      </c>
      <c r="I5" s="1090"/>
      <c r="J5" s="1090"/>
      <c r="K5" s="216" t="s">
        <v>308</v>
      </c>
    </row>
    <row r="6" spans="2:11" ht="21" customHeight="1">
      <c r="B6" s="736"/>
      <c r="C6" s="738"/>
      <c r="D6" s="636" t="s">
        <v>187</v>
      </c>
      <c r="E6" s="636"/>
      <c r="F6" s="636"/>
      <c r="G6" s="636"/>
      <c r="H6" s="1089">
        <v>35</v>
      </c>
      <c r="I6" s="1090"/>
      <c r="J6" s="1090"/>
      <c r="K6" s="216" t="s">
        <v>308</v>
      </c>
    </row>
    <row r="7" spans="2:11" ht="21" customHeight="1">
      <c r="B7" s="953" t="s">
        <v>477</v>
      </c>
      <c r="C7" s="1112"/>
      <c r="D7" s="636" t="s">
        <v>48</v>
      </c>
      <c r="E7" s="636"/>
      <c r="F7" s="636"/>
      <c r="G7" s="636"/>
      <c r="H7" s="1089">
        <v>0</v>
      </c>
      <c r="I7" s="1090"/>
      <c r="J7" s="1090"/>
      <c r="K7" s="216" t="s">
        <v>308</v>
      </c>
    </row>
    <row r="8" spans="2:14" ht="21" customHeight="1">
      <c r="B8" s="953"/>
      <c r="C8" s="1112"/>
      <c r="D8" s="636" t="s">
        <v>189</v>
      </c>
      <c r="E8" s="636"/>
      <c r="F8" s="636"/>
      <c r="G8" s="636"/>
      <c r="H8" s="1089">
        <v>4</v>
      </c>
      <c r="I8" s="1090"/>
      <c r="J8" s="1090"/>
      <c r="K8" s="216" t="s">
        <v>308</v>
      </c>
      <c r="N8" s="16">
        <f>+H8*0.375</f>
        <v>1.5</v>
      </c>
    </row>
    <row r="9" spans="2:14" ht="21" customHeight="1">
      <c r="B9" s="953"/>
      <c r="C9" s="1112"/>
      <c r="D9" s="636" t="s">
        <v>190</v>
      </c>
      <c r="E9" s="636"/>
      <c r="F9" s="636"/>
      <c r="G9" s="636"/>
      <c r="H9" s="1089">
        <v>4</v>
      </c>
      <c r="I9" s="1090"/>
      <c r="J9" s="1090"/>
      <c r="K9" s="216" t="s">
        <v>308</v>
      </c>
      <c r="N9" s="16">
        <f>+H9*1</f>
        <v>4</v>
      </c>
    </row>
    <row r="10" spans="2:14" ht="21" customHeight="1">
      <c r="B10" s="953"/>
      <c r="C10" s="1112"/>
      <c r="D10" s="636" t="s">
        <v>191</v>
      </c>
      <c r="E10" s="636"/>
      <c r="F10" s="636"/>
      <c r="G10" s="636"/>
      <c r="H10" s="1089">
        <v>4</v>
      </c>
      <c r="I10" s="1090"/>
      <c r="J10" s="1090"/>
      <c r="K10" s="216" t="s">
        <v>308</v>
      </c>
      <c r="N10" s="16">
        <f>+H10*1</f>
        <v>4</v>
      </c>
    </row>
    <row r="11" spans="2:14" ht="21" customHeight="1">
      <c r="B11" s="953"/>
      <c r="C11" s="1112"/>
      <c r="D11" s="636" t="s">
        <v>192</v>
      </c>
      <c r="E11" s="636"/>
      <c r="F11" s="636"/>
      <c r="G11" s="636"/>
      <c r="H11" s="1089">
        <v>8</v>
      </c>
      <c r="I11" s="1090"/>
      <c r="J11" s="1090"/>
      <c r="K11" s="216" t="s">
        <v>308</v>
      </c>
      <c r="N11" s="16">
        <f>+H11*2</f>
        <v>16</v>
      </c>
    </row>
    <row r="12" spans="2:14" ht="21" customHeight="1">
      <c r="B12" s="953"/>
      <c r="C12" s="1112"/>
      <c r="D12" s="636" t="s">
        <v>193</v>
      </c>
      <c r="E12" s="636"/>
      <c r="F12" s="636"/>
      <c r="G12" s="636"/>
      <c r="H12" s="1089">
        <v>8</v>
      </c>
      <c r="I12" s="1090"/>
      <c r="J12" s="1090"/>
      <c r="K12" s="216" t="s">
        <v>308</v>
      </c>
      <c r="N12" s="16">
        <f>+H12*3</f>
        <v>24</v>
      </c>
    </row>
    <row r="13" spans="2:14" ht="21" customHeight="1">
      <c r="B13" s="953"/>
      <c r="C13" s="1112"/>
      <c r="D13" s="636" t="s">
        <v>194</v>
      </c>
      <c r="E13" s="636"/>
      <c r="F13" s="636"/>
      <c r="G13" s="636"/>
      <c r="H13" s="1089">
        <v>7</v>
      </c>
      <c r="I13" s="1090"/>
      <c r="J13" s="1090"/>
      <c r="K13" s="216" t="s">
        <v>308</v>
      </c>
      <c r="N13" s="16">
        <f>+H13*4</f>
        <v>28</v>
      </c>
    </row>
    <row r="14" spans="2:14" ht="21" customHeight="1">
      <c r="B14" s="1034"/>
      <c r="C14" s="1036"/>
      <c r="D14" s="636" t="s">
        <v>195</v>
      </c>
      <c r="E14" s="636"/>
      <c r="F14" s="636"/>
      <c r="G14" s="636"/>
      <c r="H14" s="1089">
        <v>3</v>
      </c>
      <c r="I14" s="1090"/>
      <c r="J14" s="1090"/>
      <c r="K14" s="216" t="s">
        <v>308</v>
      </c>
      <c r="N14" s="16">
        <f>+H14*5</f>
        <v>15</v>
      </c>
    </row>
    <row r="15" spans="2:14" ht="21" customHeight="1">
      <c r="B15" s="723" t="s">
        <v>196</v>
      </c>
      <c r="C15" s="724"/>
      <c r="D15" s="636" t="s">
        <v>197</v>
      </c>
      <c r="E15" s="636"/>
      <c r="F15" s="636"/>
      <c r="G15" s="636"/>
      <c r="H15" s="1089">
        <v>2</v>
      </c>
      <c r="I15" s="1090"/>
      <c r="J15" s="1090"/>
      <c r="K15" s="216" t="s">
        <v>308</v>
      </c>
      <c r="N15" s="16">
        <f>SUM(N8:N14)</f>
        <v>92.5</v>
      </c>
    </row>
    <row r="16" spans="2:14" ht="21" customHeight="1">
      <c r="B16" s="726"/>
      <c r="C16" s="727"/>
      <c r="D16" s="636" t="s">
        <v>198</v>
      </c>
      <c r="E16" s="636"/>
      <c r="F16" s="636"/>
      <c r="G16" s="636"/>
      <c r="H16" s="1089">
        <v>2</v>
      </c>
      <c r="I16" s="1090"/>
      <c r="J16" s="1090"/>
      <c r="K16" s="216" t="s">
        <v>308</v>
      </c>
      <c r="N16" s="16">
        <f>+N15/H22</f>
        <v>2.4342105263157894</v>
      </c>
    </row>
    <row r="17" spans="2:11" ht="21" customHeight="1">
      <c r="B17" s="726"/>
      <c r="C17" s="727"/>
      <c r="D17" s="636" t="s">
        <v>199</v>
      </c>
      <c r="E17" s="636"/>
      <c r="F17" s="636"/>
      <c r="G17" s="636"/>
      <c r="H17" s="1089">
        <v>24</v>
      </c>
      <c r="I17" s="1090"/>
      <c r="J17" s="1090"/>
      <c r="K17" s="216" t="s">
        <v>308</v>
      </c>
    </row>
    <row r="18" spans="2:11" ht="21" customHeight="1">
      <c r="B18" s="726"/>
      <c r="C18" s="727"/>
      <c r="D18" s="636" t="s">
        <v>200</v>
      </c>
      <c r="E18" s="636"/>
      <c r="F18" s="636"/>
      <c r="G18" s="636"/>
      <c r="H18" s="1089">
        <v>8</v>
      </c>
      <c r="I18" s="1090"/>
      <c r="J18" s="1090"/>
      <c r="K18" s="216" t="s">
        <v>308</v>
      </c>
    </row>
    <row r="19" spans="2:11" ht="21" customHeight="1">
      <c r="B19" s="726"/>
      <c r="C19" s="727"/>
      <c r="D19" s="636" t="s">
        <v>614</v>
      </c>
      <c r="E19" s="636"/>
      <c r="F19" s="636"/>
      <c r="G19" s="636"/>
      <c r="H19" s="1089">
        <v>1</v>
      </c>
      <c r="I19" s="1090"/>
      <c r="J19" s="1090"/>
      <c r="K19" s="216" t="s">
        <v>308</v>
      </c>
    </row>
    <row r="20" spans="2:11" ht="21" customHeight="1" thickBot="1">
      <c r="B20" s="1094"/>
      <c r="C20" s="1095"/>
      <c r="D20" s="636" t="s">
        <v>607</v>
      </c>
      <c r="E20" s="636"/>
      <c r="F20" s="636"/>
      <c r="G20" s="636"/>
      <c r="H20" s="1089">
        <v>1</v>
      </c>
      <c r="I20" s="1090"/>
      <c r="J20" s="1090"/>
      <c r="K20" s="216" t="s">
        <v>306</v>
      </c>
    </row>
    <row r="21" spans="2:11" ht="21" customHeight="1" thickBot="1">
      <c r="B21" s="1084" t="s">
        <v>476</v>
      </c>
      <c r="C21" s="1085"/>
      <c r="D21" s="1085"/>
      <c r="E21" s="1085"/>
      <c r="F21" s="1085"/>
      <c r="G21" s="1086"/>
      <c r="H21" s="217">
        <v>0</v>
      </c>
      <c r="I21" s="218" t="s">
        <v>475</v>
      </c>
      <c r="J21" s="218">
        <v>0</v>
      </c>
      <c r="K21" s="219" t="s">
        <v>474</v>
      </c>
    </row>
    <row r="22" spans="2:11" ht="21" customHeight="1" thickBot="1">
      <c r="B22" s="1084" t="s">
        <v>325</v>
      </c>
      <c r="C22" s="1085"/>
      <c r="D22" s="1085"/>
      <c r="E22" s="1085"/>
      <c r="F22" s="1085"/>
      <c r="G22" s="1086"/>
      <c r="H22" s="1087">
        <v>38</v>
      </c>
      <c r="I22" s="1088"/>
      <c r="J22" s="1088"/>
      <c r="K22" s="219" t="s">
        <v>474</v>
      </c>
    </row>
    <row r="23" spans="2:11" ht="21" customHeight="1">
      <c r="B23" s="220"/>
      <c r="C23" s="220"/>
      <c r="D23" s="220"/>
      <c r="E23" s="220"/>
      <c r="F23" s="220"/>
      <c r="G23" s="220"/>
      <c r="H23" s="221"/>
      <c r="I23" s="221"/>
      <c r="J23" s="221"/>
      <c r="K23" s="222"/>
    </row>
    <row r="24" spans="2:11" ht="21" customHeight="1" thickBot="1">
      <c r="B24" s="1110" t="s">
        <v>233</v>
      </c>
      <c r="C24" s="1110"/>
      <c r="D24" s="1110"/>
      <c r="E24" s="1110"/>
      <c r="F24" s="1111"/>
      <c r="G24" s="1111"/>
      <c r="H24" s="1093"/>
      <c r="I24" s="1093"/>
      <c r="J24" s="1093"/>
      <c r="K24" s="1093"/>
    </row>
    <row r="25" spans="2:11" ht="21" customHeight="1">
      <c r="B25" s="760" t="s">
        <v>183</v>
      </c>
      <c r="C25" s="762"/>
      <c r="D25" s="223" t="s">
        <v>52</v>
      </c>
      <c r="E25" s="1098">
        <v>13</v>
      </c>
      <c r="F25" s="1099"/>
      <c r="G25" s="224" t="s">
        <v>306</v>
      </c>
      <c r="H25" s="225" t="s">
        <v>232</v>
      </c>
      <c r="I25" s="1098">
        <v>25</v>
      </c>
      <c r="J25" s="1098"/>
      <c r="K25" s="215" t="s">
        <v>307</v>
      </c>
    </row>
    <row r="26" spans="2:11" ht="21" customHeight="1">
      <c r="B26" s="1105" t="s">
        <v>263</v>
      </c>
      <c r="C26" s="1106"/>
      <c r="D26" s="226" t="s">
        <v>52</v>
      </c>
      <c r="E26" s="1096">
        <f>E25/H22*100</f>
        <v>34.21052631578947</v>
      </c>
      <c r="F26" s="1097"/>
      <c r="G26" s="227" t="s">
        <v>799</v>
      </c>
      <c r="H26" s="226" t="s">
        <v>232</v>
      </c>
      <c r="I26" s="1096">
        <f>+I25/H22*100</f>
        <v>65.78947368421053</v>
      </c>
      <c r="J26" s="1097"/>
      <c r="K26" s="115" t="s">
        <v>799</v>
      </c>
    </row>
    <row r="27" spans="2:11" ht="21" customHeight="1" thickBot="1">
      <c r="B27" s="1100" t="s">
        <v>264</v>
      </c>
      <c r="C27" s="1101"/>
      <c r="D27" s="423">
        <f>H22/56*100</f>
        <v>67.85714285714286</v>
      </c>
      <c r="E27" s="155" t="s">
        <v>799</v>
      </c>
      <c r="F27" s="228" t="s">
        <v>201</v>
      </c>
      <c r="G27" s="423">
        <v>91.84</v>
      </c>
      <c r="H27" s="155" t="s">
        <v>286</v>
      </c>
      <c r="I27" s="229" t="s">
        <v>326</v>
      </c>
      <c r="J27" s="571">
        <v>2.4</v>
      </c>
      <c r="K27" s="719"/>
    </row>
    <row r="28" ht="21" customHeight="1"/>
    <row r="29" spans="2:7" ht="21" customHeight="1" thickBot="1">
      <c r="B29" s="642" t="s">
        <v>202</v>
      </c>
      <c r="C29" s="642"/>
      <c r="D29" s="642"/>
      <c r="E29" s="642"/>
      <c r="F29" s="42"/>
      <c r="G29" s="42"/>
    </row>
    <row r="30" spans="2:11" ht="21" customHeight="1">
      <c r="B30" s="733" t="s">
        <v>203</v>
      </c>
      <c r="C30" s="734"/>
      <c r="D30" s="735"/>
      <c r="E30" s="826" t="s">
        <v>51</v>
      </c>
      <c r="F30" s="734"/>
      <c r="G30" s="1102">
        <v>0</v>
      </c>
      <c r="H30" s="1103"/>
      <c r="I30" s="1103"/>
      <c r="J30" s="1103"/>
      <c r="K30" s="230" t="s">
        <v>307</v>
      </c>
    </row>
    <row r="31" spans="2:11" ht="21" customHeight="1">
      <c r="B31" s="726"/>
      <c r="C31" s="727"/>
      <c r="D31" s="728"/>
      <c r="E31" s="531" t="s">
        <v>49</v>
      </c>
      <c r="F31" s="532"/>
      <c r="G31" s="1107">
        <v>0</v>
      </c>
      <c r="H31" s="1108"/>
      <c r="I31" s="1108"/>
      <c r="J31" s="1108"/>
      <c r="K31" s="115" t="s">
        <v>307</v>
      </c>
    </row>
    <row r="32" spans="2:11" ht="21" customHeight="1">
      <c r="B32" s="726"/>
      <c r="C32" s="727"/>
      <c r="D32" s="728"/>
      <c r="E32" s="531" t="s">
        <v>50</v>
      </c>
      <c r="F32" s="532"/>
      <c r="G32" s="1107">
        <v>8</v>
      </c>
      <c r="H32" s="1108"/>
      <c r="I32" s="1108"/>
      <c r="J32" s="1108"/>
      <c r="K32" s="115" t="s">
        <v>307</v>
      </c>
    </row>
    <row r="33" spans="2:11" ht="21" customHeight="1">
      <c r="B33" s="726"/>
      <c r="C33" s="727"/>
      <c r="D33" s="728"/>
      <c r="E33" s="531" t="s">
        <v>205</v>
      </c>
      <c r="F33" s="532"/>
      <c r="G33" s="1107">
        <v>5</v>
      </c>
      <c r="H33" s="1108"/>
      <c r="I33" s="1108"/>
      <c r="J33" s="1108"/>
      <c r="K33" s="115" t="s">
        <v>307</v>
      </c>
    </row>
    <row r="34" spans="2:11" ht="21" customHeight="1">
      <c r="B34" s="736"/>
      <c r="C34" s="737"/>
      <c r="D34" s="738"/>
      <c r="E34" s="1114" t="s">
        <v>45</v>
      </c>
      <c r="F34" s="727"/>
      <c r="G34" s="1107">
        <v>0</v>
      </c>
      <c r="H34" s="1108"/>
      <c r="I34" s="1108"/>
      <c r="J34" s="1108"/>
      <c r="K34" s="115" t="s">
        <v>307</v>
      </c>
    </row>
    <row r="35" spans="2:11" ht="21" customHeight="1">
      <c r="B35" s="723" t="s">
        <v>204</v>
      </c>
      <c r="C35" s="724"/>
      <c r="D35" s="725"/>
      <c r="E35" s="1113" t="s">
        <v>206</v>
      </c>
      <c r="F35" s="725"/>
      <c r="G35" s="612">
        <v>0</v>
      </c>
      <c r="H35" s="613"/>
      <c r="I35" s="613"/>
      <c r="J35" s="613"/>
      <c r="K35" s="115" t="s">
        <v>307</v>
      </c>
    </row>
    <row r="36" spans="2:11" ht="21" customHeight="1">
      <c r="B36" s="726"/>
      <c r="C36" s="727"/>
      <c r="D36" s="728"/>
      <c r="E36" s="1114"/>
      <c r="F36" s="728"/>
      <c r="G36" s="698" t="s">
        <v>319</v>
      </c>
      <c r="H36" s="699"/>
      <c r="I36" s="699"/>
      <c r="J36" s="699"/>
      <c r="K36" s="700"/>
    </row>
    <row r="37" spans="2:11" ht="21" customHeight="1">
      <c r="B37" s="726"/>
      <c r="C37" s="727"/>
      <c r="D37" s="728"/>
      <c r="E37" s="1115"/>
      <c r="F37" s="738"/>
      <c r="G37" s="701"/>
      <c r="H37" s="702"/>
      <c r="I37" s="702"/>
      <c r="J37" s="702"/>
      <c r="K37" s="703"/>
    </row>
    <row r="38" spans="2:11" ht="21" customHeight="1">
      <c r="B38" s="726"/>
      <c r="C38" s="727"/>
      <c r="D38" s="728"/>
      <c r="E38" s="1113" t="s">
        <v>207</v>
      </c>
      <c r="F38" s="725"/>
      <c r="G38" s="612">
        <v>0</v>
      </c>
      <c r="H38" s="613"/>
      <c r="I38" s="613"/>
      <c r="J38" s="613"/>
      <c r="K38" s="115" t="s">
        <v>307</v>
      </c>
    </row>
    <row r="39" spans="2:11" ht="21" customHeight="1">
      <c r="B39" s="726"/>
      <c r="C39" s="727"/>
      <c r="D39" s="728"/>
      <c r="E39" s="1114"/>
      <c r="F39" s="728"/>
      <c r="G39" s="698" t="s">
        <v>319</v>
      </c>
      <c r="H39" s="699"/>
      <c r="I39" s="699"/>
      <c r="J39" s="699"/>
      <c r="K39" s="700"/>
    </row>
    <row r="40" spans="2:11" ht="21" customHeight="1" thickBot="1">
      <c r="B40" s="1094"/>
      <c r="C40" s="1095"/>
      <c r="D40" s="1104"/>
      <c r="E40" s="1116"/>
      <c r="F40" s="1104"/>
      <c r="G40" s="1109"/>
      <c r="H40" s="645"/>
      <c r="I40" s="645"/>
      <c r="J40" s="645"/>
      <c r="K40" s="646"/>
    </row>
    <row r="41" ht="20.25" customHeight="1"/>
    <row r="42" spans="8:11" ht="13.5">
      <c r="H42" s="71"/>
      <c r="I42" s="71"/>
      <c r="J42" s="71"/>
      <c r="K42" s="71"/>
    </row>
    <row r="55" s="83" customFormat="1" ht="13.5"/>
    <row r="56" s="83" customFormat="1" ht="13.5"/>
    <row r="57" s="83" customFormat="1" ht="13.5"/>
    <row r="58" s="83" customFormat="1" ht="13.5"/>
    <row r="59" s="83" customFormat="1" ht="13.5"/>
    <row r="60" s="83" customFormat="1" ht="13.5"/>
    <row r="61" s="83" customFormat="1" ht="13.5"/>
    <row r="62" s="83" customFormat="1" ht="13.5"/>
    <row r="63" s="83" customFormat="1" ht="13.5"/>
    <row r="64" s="83" customFormat="1" ht="13.5"/>
    <row r="65" s="83" customFormat="1" ht="13.5"/>
    <row r="66" s="83" customFormat="1" ht="13.5"/>
    <row r="67" s="83" customFormat="1" ht="13.5"/>
    <row r="68" s="83" customFormat="1" ht="13.5"/>
    <row r="69" s="83" customFormat="1" ht="13.5"/>
    <row r="70" s="83" customFormat="1" ht="13.5"/>
    <row r="71" s="83" customFormat="1" ht="13.5"/>
    <row r="72" s="83" customFormat="1" ht="13.5"/>
    <row r="73" s="83" customFormat="1" ht="13.5"/>
    <row r="74" s="83" customFormat="1" ht="13.5"/>
    <row r="75" s="83" customFormat="1" ht="13.5"/>
  </sheetData>
  <sheetProtection/>
  <mergeCells count="75">
    <mergeCell ref="E35:F37"/>
    <mergeCell ref="G39:K39"/>
    <mergeCell ref="G35:J35"/>
    <mergeCell ref="E38:F40"/>
    <mergeCell ref="G33:J33"/>
    <mergeCell ref="E34:F34"/>
    <mergeCell ref="E33:F33"/>
    <mergeCell ref="G38:J38"/>
    <mergeCell ref="G37:K37"/>
    <mergeCell ref="D4:G4"/>
    <mergeCell ref="H7:J7"/>
    <mergeCell ref="B7:C14"/>
    <mergeCell ref="B30:D34"/>
    <mergeCell ref="D11:G11"/>
    <mergeCell ref="E32:F32"/>
    <mergeCell ref="H13:J13"/>
    <mergeCell ref="D10:G10"/>
    <mergeCell ref="G31:J31"/>
    <mergeCell ref="H19:J19"/>
    <mergeCell ref="D9:G9"/>
    <mergeCell ref="H5:J5"/>
    <mergeCell ref="D6:G6"/>
    <mergeCell ref="D13:G13"/>
    <mergeCell ref="B24:G24"/>
    <mergeCell ref="D7:G7"/>
    <mergeCell ref="H10:J10"/>
    <mergeCell ref="H12:J12"/>
    <mergeCell ref="D8:G8"/>
    <mergeCell ref="H11:J11"/>
    <mergeCell ref="B27:C27"/>
    <mergeCell ref="G30:J30"/>
    <mergeCell ref="B35:D40"/>
    <mergeCell ref="B26:C26"/>
    <mergeCell ref="B25:C25"/>
    <mergeCell ref="G36:K36"/>
    <mergeCell ref="G34:J34"/>
    <mergeCell ref="B29:E29"/>
    <mergeCell ref="G32:J32"/>
    <mergeCell ref="G40:K40"/>
    <mergeCell ref="I26:J26"/>
    <mergeCell ref="J27:K27"/>
    <mergeCell ref="D16:G16"/>
    <mergeCell ref="E31:F31"/>
    <mergeCell ref="I25:J25"/>
    <mergeCell ref="D17:G17"/>
    <mergeCell ref="E26:F26"/>
    <mergeCell ref="E30:F30"/>
    <mergeCell ref="D18:G18"/>
    <mergeCell ref="E25:F25"/>
    <mergeCell ref="B1:I1"/>
    <mergeCell ref="D3:G3"/>
    <mergeCell ref="H9:J9"/>
    <mergeCell ref="D14:G14"/>
    <mergeCell ref="B3:C6"/>
    <mergeCell ref="H15:J15"/>
    <mergeCell ref="H4:J4"/>
    <mergeCell ref="D15:G15"/>
    <mergeCell ref="D12:G12"/>
    <mergeCell ref="D5:G5"/>
    <mergeCell ref="H24:K24"/>
    <mergeCell ref="B21:G21"/>
    <mergeCell ref="H17:J17"/>
    <mergeCell ref="B15:C20"/>
    <mergeCell ref="D20:G20"/>
    <mergeCell ref="H20:J20"/>
    <mergeCell ref="B2:D2"/>
    <mergeCell ref="B22:G22"/>
    <mergeCell ref="D19:G19"/>
    <mergeCell ref="H22:J22"/>
    <mergeCell ref="H18:J18"/>
    <mergeCell ref="H16:J16"/>
    <mergeCell ref="H3:J3"/>
    <mergeCell ref="H6:J6"/>
    <mergeCell ref="H8:J8"/>
    <mergeCell ref="H14:J14"/>
  </mergeCell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8" r:id="rId1"/>
  <ignoredErrors>
    <ignoredError sqref="A1" numberStoredAsText="1"/>
  </ignoredErrors>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9"/>
  <sheetViews>
    <sheetView showGridLines="0" view="pageBreakPreview" zoomScale="90" zoomScaleNormal="70" zoomScaleSheetLayoutView="90" workbookViewId="0" topLeftCell="A21">
      <selection activeCell="J37" sqref="J37:K37"/>
    </sheetView>
  </sheetViews>
  <sheetFormatPr defaultColWidth="9.00390625" defaultRowHeight="22.5" customHeight="1"/>
  <cols>
    <col min="1" max="1" width="2.625" style="231" customWidth="1"/>
    <col min="2" max="2" width="6.625" style="231" customWidth="1"/>
    <col min="3" max="3" width="18.00390625" style="231" customWidth="1"/>
    <col min="4" max="4" width="2.625" style="231" customWidth="1"/>
    <col min="5" max="5" width="7.875" style="231" customWidth="1"/>
    <col min="6" max="6" width="3.625" style="240" customWidth="1"/>
    <col min="7" max="7" width="13.25390625" style="231" customWidth="1"/>
    <col min="8" max="8" width="8.50390625" style="240" customWidth="1"/>
    <col min="9" max="9" width="6.25390625" style="231" customWidth="1"/>
    <col min="10" max="10" width="10.125" style="231" customWidth="1"/>
    <col min="11" max="11" width="13.00390625" style="231" customWidth="1"/>
    <col min="12" max="12" width="3.375" style="231" customWidth="1"/>
    <col min="13" max="14" width="13.00390625" style="231" customWidth="1"/>
    <col min="15" max="15" width="13.375" style="231" customWidth="1"/>
    <col min="16" max="16384" width="9.00390625" style="231" customWidth="1"/>
  </cols>
  <sheetData>
    <row r="1" spans="1:15" ht="21" customHeight="1">
      <c r="A1" s="157" t="s">
        <v>310</v>
      </c>
      <c r="B1" s="1169" t="s">
        <v>208</v>
      </c>
      <c r="C1" s="1169"/>
      <c r="D1" s="1169"/>
      <c r="E1" s="1093"/>
      <c r="F1" s="24"/>
      <c r="G1" s="25"/>
      <c r="H1" s="24"/>
      <c r="I1" s="25"/>
      <c r="J1" s="25"/>
      <c r="K1" s="25"/>
      <c r="L1" s="25"/>
      <c r="M1" s="25"/>
      <c r="N1" s="25"/>
      <c r="O1" s="25"/>
    </row>
    <row r="2" spans="1:15" ht="21" customHeight="1" thickBot="1">
      <c r="A2" s="232"/>
      <c r="B2" s="1170" t="s">
        <v>311</v>
      </c>
      <c r="C2" s="1171"/>
      <c r="D2" s="1171"/>
      <c r="E2" s="1171"/>
      <c r="F2" s="1171"/>
      <c r="G2" s="1171"/>
      <c r="H2" s="1171"/>
      <c r="I2" s="1171"/>
      <c r="J2" s="1171"/>
      <c r="K2" s="1171"/>
      <c r="L2" s="25"/>
      <c r="M2" s="25"/>
      <c r="N2" s="25"/>
      <c r="O2" s="25"/>
    </row>
    <row r="3" spans="1:15" ht="21" customHeight="1">
      <c r="A3" s="25"/>
      <c r="B3" s="733" t="s">
        <v>525</v>
      </c>
      <c r="C3" s="734"/>
      <c r="D3" s="734"/>
      <c r="E3" s="735"/>
      <c r="F3" s="1172" t="s">
        <v>800</v>
      </c>
      <c r="G3" s="1173"/>
      <c r="H3" s="1173"/>
      <c r="I3" s="1173"/>
      <c r="J3" s="1173"/>
      <c r="K3" s="1174"/>
      <c r="L3" s="25"/>
      <c r="M3" s="25"/>
      <c r="N3" s="25"/>
      <c r="O3" s="25"/>
    </row>
    <row r="4" spans="1:15" ht="21" customHeight="1">
      <c r="A4" s="25"/>
      <c r="B4" s="716" t="s">
        <v>410</v>
      </c>
      <c r="C4" s="532"/>
      <c r="D4" s="532"/>
      <c r="E4" s="533"/>
      <c r="F4" s="1175" t="s">
        <v>662</v>
      </c>
      <c r="G4" s="1176"/>
      <c r="H4" s="1176"/>
      <c r="I4" s="86" t="s">
        <v>651</v>
      </c>
      <c r="J4" s="466" t="s">
        <v>663</v>
      </c>
      <c r="K4" s="467"/>
      <c r="L4" s="25"/>
      <c r="M4" s="25"/>
      <c r="N4" s="25"/>
      <c r="O4" s="25"/>
    </row>
    <row r="5" spans="1:15" ht="21" customHeight="1">
      <c r="A5" s="25"/>
      <c r="B5" s="723" t="s">
        <v>209</v>
      </c>
      <c r="C5" s="725"/>
      <c r="D5" s="531" t="s">
        <v>54</v>
      </c>
      <c r="E5" s="533"/>
      <c r="F5" s="1145" t="s">
        <v>801</v>
      </c>
      <c r="G5" s="1146"/>
      <c r="H5" s="1146"/>
      <c r="I5" s="1146"/>
      <c r="J5" s="1146"/>
      <c r="K5" s="1147"/>
      <c r="L5" s="25"/>
      <c r="M5" s="25"/>
      <c r="N5" s="25"/>
      <c r="O5" s="25"/>
    </row>
    <row r="6" spans="1:15" ht="21" customHeight="1">
      <c r="A6" s="25"/>
      <c r="B6" s="726"/>
      <c r="C6" s="728"/>
      <c r="D6" s="531" t="s">
        <v>55</v>
      </c>
      <c r="E6" s="533"/>
      <c r="F6" s="1145" t="s">
        <v>801</v>
      </c>
      <c r="G6" s="1146"/>
      <c r="H6" s="1146"/>
      <c r="I6" s="1146"/>
      <c r="J6" s="1146"/>
      <c r="K6" s="1147"/>
      <c r="L6" s="25"/>
      <c r="M6" s="25"/>
      <c r="N6" s="25"/>
      <c r="O6" s="25"/>
    </row>
    <row r="7" spans="1:15" ht="21" customHeight="1">
      <c r="A7" s="25"/>
      <c r="B7" s="736"/>
      <c r="C7" s="738"/>
      <c r="D7" s="531" t="s">
        <v>56</v>
      </c>
      <c r="E7" s="533"/>
      <c r="F7" s="1145" t="s">
        <v>801</v>
      </c>
      <c r="G7" s="1146"/>
      <c r="H7" s="1146"/>
      <c r="I7" s="1146"/>
      <c r="J7" s="1146"/>
      <c r="K7" s="1147"/>
      <c r="L7" s="25"/>
      <c r="M7" s="25"/>
      <c r="N7" s="25"/>
      <c r="O7" s="25"/>
    </row>
    <row r="8" spans="1:15" ht="21" customHeight="1" thickBot="1">
      <c r="A8" s="25"/>
      <c r="B8" s="689" t="s">
        <v>210</v>
      </c>
      <c r="C8" s="690"/>
      <c r="D8" s="690"/>
      <c r="E8" s="691"/>
      <c r="F8" s="1148" t="s">
        <v>734</v>
      </c>
      <c r="G8" s="1149"/>
      <c r="H8" s="1149"/>
      <c r="I8" s="1149"/>
      <c r="J8" s="1149"/>
      <c r="K8" s="1150"/>
      <c r="L8" s="25"/>
      <c r="M8" s="25"/>
      <c r="N8" s="25"/>
      <c r="O8" s="25"/>
    </row>
    <row r="9" spans="1:15" ht="21" customHeight="1">
      <c r="A9" s="25"/>
      <c r="B9" s="1166" t="s">
        <v>523</v>
      </c>
      <c r="C9" s="1167"/>
      <c r="D9" s="1167"/>
      <c r="E9" s="1168"/>
      <c r="F9" s="393" t="s">
        <v>802</v>
      </c>
      <c r="G9" s="424"/>
      <c r="H9" s="424"/>
      <c r="I9" s="424"/>
      <c r="J9" s="424"/>
      <c r="K9" s="425"/>
      <c r="L9" s="25"/>
      <c r="M9" s="25"/>
      <c r="N9" s="25"/>
      <c r="O9" s="25"/>
    </row>
    <row r="10" spans="1:15" ht="21" customHeight="1">
      <c r="A10" s="25"/>
      <c r="B10" s="1164" t="s">
        <v>410</v>
      </c>
      <c r="C10" s="1165"/>
      <c r="D10" s="1165"/>
      <c r="E10" s="1156"/>
      <c r="F10" s="396" t="s">
        <v>803</v>
      </c>
      <c r="G10" s="397"/>
      <c r="H10" s="397"/>
      <c r="I10" s="398" t="s">
        <v>809</v>
      </c>
      <c r="J10" s="398" t="s">
        <v>804</v>
      </c>
      <c r="K10" s="399"/>
      <c r="L10" s="25"/>
      <c r="M10" s="25"/>
      <c r="N10" s="25"/>
      <c r="O10" s="25"/>
    </row>
    <row r="11" spans="1:15" ht="21" customHeight="1">
      <c r="A11" s="25"/>
      <c r="B11" s="1160" t="s">
        <v>209</v>
      </c>
      <c r="C11" s="1161"/>
      <c r="D11" s="1155" t="s">
        <v>54</v>
      </c>
      <c r="E11" s="1156"/>
      <c r="F11" s="400" t="s">
        <v>805</v>
      </c>
      <c r="G11" s="426"/>
      <c r="H11" s="426"/>
      <c r="I11" s="426"/>
      <c r="J11" s="426"/>
      <c r="K11" s="427"/>
      <c r="L11" s="25"/>
      <c r="M11" s="25"/>
      <c r="N11" s="25"/>
      <c r="O11" s="25"/>
    </row>
    <row r="12" spans="1:15" ht="21" customHeight="1" thickBot="1">
      <c r="A12" s="25"/>
      <c r="B12" s="1162" t="s">
        <v>210</v>
      </c>
      <c r="C12" s="1060"/>
      <c r="D12" s="1060"/>
      <c r="E12" s="1163"/>
      <c r="F12" s="401" t="s">
        <v>806</v>
      </c>
      <c r="G12" s="405"/>
      <c r="H12" s="405"/>
      <c r="I12" s="405"/>
      <c r="J12" s="405"/>
      <c r="K12" s="428"/>
      <c r="L12" s="25"/>
      <c r="M12" s="25"/>
      <c r="N12" s="25"/>
      <c r="O12" s="25"/>
    </row>
    <row r="13" spans="1:15" ht="36" customHeight="1">
      <c r="A13" s="25"/>
      <c r="B13" s="708" t="s">
        <v>535</v>
      </c>
      <c r="C13" s="1177"/>
      <c r="D13" s="1177"/>
      <c r="E13" s="1178"/>
      <c r="F13" s="393" t="s">
        <v>807</v>
      </c>
      <c r="G13" s="424"/>
      <c r="H13" s="424"/>
      <c r="I13" s="424"/>
      <c r="J13" s="424"/>
      <c r="K13" s="425"/>
      <c r="L13" s="25"/>
      <c r="M13" s="25"/>
      <c r="N13" s="25"/>
      <c r="O13" s="25"/>
    </row>
    <row r="14" spans="1:15" ht="21" customHeight="1">
      <c r="A14" s="25"/>
      <c r="B14" s="1164" t="s">
        <v>410</v>
      </c>
      <c r="C14" s="1165"/>
      <c r="D14" s="1165"/>
      <c r="E14" s="1156"/>
      <c r="F14" s="396" t="s">
        <v>808</v>
      </c>
      <c r="G14" s="397"/>
      <c r="H14" s="397"/>
      <c r="I14" s="398" t="s">
        <v>809</v>
      </c>
      <c r="J14" s="398"/>
      <c r="K14" s="399"/>
      <c r="L14" s="25"/>
      <c r="M14" s="25"/>
      <c r="N14" s="25"/>
      <c r="O14" s="25"/>
    </row>
    <row r="15" spans="1:15" ht="21" customHeight="1">
      <c r="A15" s="25"/>
      <c r="B15" s="1160" t="s">
        <v>209</v>
      </c>
      <c r="C15" s="1161"/>
      <c r="D15" s="1155" t="s">
        <v>54</v>
      </c>
      <c r="E15" s="1156"/>
      <c r="F15" s="400" t="s">
        <v>805</v>
      </c>
      <c r="G15" s="426"/>
      <c r="H15" s="426"/>
      <c r="I15" s="426"/>
      <c r="J15" s="426"/>
      <c r="K15" s="427"/>
      <c r="L15" s="25"/>
      <c r="M15" s="25"/>
      <c r="N15" s="25"/>
      <c r="O15" s="25"/>
    </row>
    <row r="16" spans="1:15" ht="21" customHeight="1" thickBot="1">
      <c r="A16" s="25"/>
      <c r="B16" s="1162" t="s">
        <v>210</v>
      </c>
      <c r="C16" s="1060"/>
      <c r="D16" s="1060"/>
      <c r="E16" s="1163"/>
      <c r="F16" s="401" t="s">
        <v>806</v>
      </c>
      <c r="G16" s="405"/>
      <c r="H16" s="405"/>
      <c r="I16" s="405"/>
      <c r="J16" s="405"/>
      <c r="K16" s="428"/>
      <c r="L16" s="25"/>
      <c r="M16" s="25"/>
      <c r="N16" s="25"/>
      <c r="O16" s="25"/>
    </row>
    <row r="17" spans="1:15" ht="21" customHeight="1">
      <c r="A17" s="25"/>
      <c r="B17" s="733" t="s">
        <v>265</v>
      </c>
      <c r="C17" s="734"/>
      <c r="D17" s="734"/>
      <c r="E17" s="735"/>
      <c r="F17" s="1157" t="s">
        <v>810</v>
      </c>
      <c r="G17" s="1158"/>
      <c r="H17" s="1158"/>
      <c r="I17" s="1158"/>
      <c r="J17" s="1158"/>
      <c r="K17" s="1159"/>
      <c r="L17" s="25"/>
      <c r="M17" s="25"/>
      <c r="N17" s="25"/>
      <c r="O17" s="25"/>
    </row>
    <row r="18" spans="1:15" ht="21" customHeight="1">
      <c r="A18" s="25"/>
      <c r="B18" s="716" t="s">
        <v>410</v>
      </c>
      <c r="C18" s="532"/>
      <c r="D18" s="532"/>
      <c r="E18" s="533"/>
      <c r="F18" s="1151" t="s">
        <v>811</v>
      </c>
      <c r="G18" s="1152"/>
      <c r="H18" s="1152"/>
      <c r="I18" s="369" t="s">
        <v>337</v>
      </c>
      <c r="J18" s="1153" t="s">
        <v>812</v>
      </c>
      <c r="K18" s="1154"/>
      <c r="L18" s="25"/>
      <c r="M18" s="25"/>
      <c r="N18" s="25"/>
      <c r="O18" s="25"/>
    </row>
    <row r="19" spans="1:15" ht="21" customHeight="1">
      <c r="A19" s="25"/>
      <c r="B19" s="723" t="s">
        <v>209</v>
      </c>
      <c r="C19" s="725"/>
      <c r="D19" s="531" t="s">
        <v>54</v>
      </c>
      <c r="E19" s="533"/>
      <c r="F19" s="575" t="s">
        <v>801</v>
      </c>
      <c r="G19" s="1179"/>
      <c r="H19" s="1179"/>
      <c r="I19" s="1179"/>
      <c r="J19" s="1179"/>
      <c r="K19" s="1180"/>
      <c r="L19" s="25"/>
      <c r="M19" s="25"/>
      <c r="N19" s="25"/>
      <c r="O19" s="25"/>
    </row>
    <row r="20" spans="1:15" ht="21" customHeight="1" thickBot="1">
      <c r="A20" s="25"/>
      <c r="B20" s="689" t="s">
        <v>210</v>
      </c>
      <c r="C20" s="690"/>
      <c r="D20" s="690"/>
      <c r="E20" s="691"/>
      <c r="F20" s="1148" t="s">
        <v>806</v>
      </c>
      <c r="G20" s="1149"/>
      <c r="H20" s="1149"/>
      <c r="I20" s="1149"/>
      <c r="J20" s="1149"/>
      <c r="K20" s="1150"/>
      <c r="L20" s="25"/>
      <c r="M20" s="25"/>
      <c r="N20" s="25"/>
      <c r="O20" s="25"/>
    </row>
    <row r="21" spans="1:15" ht="21" customHeight="1">
      <c r="A21" s="25"/>
      <c r="B21" s="733" t="s">
        <v>266</v>
      </c>
      <c r="C21" s="734"/>
      <c r="D21" s="734"/>
      <c r="E21" s="735"/>
      <c r="F21" s="1172" t="s">
        <v>813</v>
      </c>
      <c r="G21" s="1182"/>
      <c r="H21" s="1182"/>
      <c r="I21" s="1182"/>
      <c r="J21" s="1182"/>
      <c r="K21" s="1183"/>
      <c r="L21" s="25"/>
      <c r="M21" s="25"/>
      <c r="N21" s="25"/>
      <c r="O21" s="25"/>
    </row>
    <row r="22" spans="1:15" ht="21" customHeight="1">
      <c r="A22" s="25"/>
      <c r="B22" s="716" t="s">
        <v>410</v>
      </c>
      <c r="C22" s="532"/>
      <c r="D22" s="532"/>
      <c r="E22" s="533"/>
      <c r="F22" s="1141" t="s">
        <v>803</v>
      </c>
      <c r="G22" s="1142"/>
      <c r="H22" s="1142"/>
      <c r="I22" s="86" t="s">
        <v>814</v>
      </c>
      <c r="J22" s="466" t="s">
        <v>804</v>
      </c>
      <c r="K22" s="467"/>
      <c r="L22" s="25"/>
      <c r="M22" s="25"/>
      <c r="N22" s="25"/>
      <c r="O22" s="25"/>
    </row>
    <row r="23" spans="1:15" ht="21" customHeight="1">
      <c r="A23" s="25"/>
      <c r="B23" s="723" t="s">
        <v>209</v>
      </c>
      <c r="C23" s="725"/>
      <c r="D23" s="531" t="s">
        <v>54</v>
      </c>
      <c r="E23" s="533"/>
      <c r="F23" s="1145" t="s">
        <v>805</v>
      </c>
      <c r="G23" s="1146"/>
      <c r="H23" s="1146"/>
      <c r="I23" s="1146"/>
      <c r="J23" s="1146"/>
      <c r="K23" s="1147"/>
      <c r="L23" s="25"/>
      <c r="M23" s="25"/>
      <c r="N23" s="25"/>
      <c r="O23" s="25"/>
    </row>
    <row r="24" spans="1:15" ht="21" customHeight="1" thickBot="1">
      <c r="A24" s="25"/>
      <c r="B24" s="689" t="s">
        <v>210</v>
      </c>
      <c r="C24" s="690"/>
      <c r="D24" s="690"/>
      <c r="E24" s="691"/>
      <c r="F24" s="1148" t="s">
        <v>806</v>
      </c>
      <c r="G24" s="1149"/>
      <c r="H24" s="1149"/>
      <c r="I24" s="1149"/>
      <c r="J24" s="1149"/>
      <c r="K24" s="1150"/>
      <c r="L24" s="25"/>
      <c r="M24" s="25"/>
      <c r="N24" s="25"/>
      <c r="O24" s="25"/>
    </row>
    <row r="25" spans="1:15" ht="21" customHeight="1">
      <c r="A25" s="25"/>
      <c r="B25" s="5"/>
      <c r="C25" s="5"/>
      <c r="D25" s="5"/>
      <c r="E25" s="5"/>
      <c r="F25" s="233"/>
      <c r="G25" s="5"/>
      <c r="H25" s="5"/>
      <c r="I25" s="5"/>
      <c r="J25" s="5"/>
      <c r="K25" s="5"/>
      <c r="L25" s="25"/>
      <c r="M25" s="25"/>
      <c r="N25" s="25"/>
      <c r="O25" s="25"/>
    </row>
    <row r="26" spans="1:15" ht="21" customHeight="1" thickBot="1">
      <c r="A26" s="25"/>
      <c r="B26" s="1004" t="s">
        <v>211</v>
      </c>
      <c r="C26" s="1117"/>
      <c r="D26" s="1117"/>
      <c r="E26" s="1117"/>
      <c r="F26" s="1117"/>
      <c r="G26" s="1117"/>
      <c r="H26" s="1117"/>
      <c r="I26" s="1117"/>
      <c r="J26" s="1117"/>
      <c r="K26" s="25"/>
      <c r="L26" s="25"/>
      <c r="M26" s="25"/>
      <c r="N26" s="25"/>
      <c r="O26" s="25"/>
    </row>
    <row r="27" spans="1:15" ht="21" customHeight="1">
      <c r="A27" s="25"/>
      <c r="B27" s="733" t="s">
        <v>63</v>
      </c>
      <c r="C27" s="734"/>
      <c r="D27" s="734"/>
      <c r="E27" s="735"/>
      <c r="F27" s="875" t="s">
        <v>543</v>
      </c>
      <c r="G27" s="762"/>
      <c r="H27" s="1184" t="s">
        <v>815</v>
      </c>
      <c r="I27" s="1184"/>
      <c r="J27" s="1184"/>
      <c r="K27" s="1185"/>
      <c r="L27" s="25"/>
      <c r="M27" s="25"/>
      <c r="N27" s="25"/>
      <c r="O27" s="25"/>
    </row>
    <row r="28" spans="1:15" ht="21" customHeight="1">
      <c r="A28" s="25"/>
      <c r="B28" s="726"/>
      <c r="C28" s="727"/>
      <c r="D28" s="727"/>
      <c r="E28" s="728"/>
      <c r="F28" s="857" t="s">
        <v>544</v>
      </c>
      <c r="G28" s="819"/>
      <c r="H28" s="1129" t="s">
        <v>816</v>
      </c>
      <c r="I28" s="1129"/>
      <c r="J28" s="1129"/>
      <c r="K28" s="1130"/>
      <c r="L28" s="25"/>
      <c r="M28" s="25"/>
      <c r="N28" s="25"/>
      <c r="O28" s="25"/>
    </row>
    <row r="29" spans="1:15" ht="21" customHeight="1">
      <c r="A29" s="25"/>
      <c r="B29" s="736"/>
      <c r="C29" s="737"/>
      <c r="D29" s="737"/>
      <c r="E29" s="738"/>
      <c r="F29" s="857" t="s">
        <v>45</v>
      </c>
      <c r="G29" s="1136"/>
      <c r="H29" s="1129"/>
      <c r="I29" s="1129"/>
      <c r="J29" s="1129"/>
      <c r="K29" s="1130"/>
      <c r="L29" s="25"/>
      <c r="M29" s="25"/>
      <c r="N29" s="25"/>
      <c r="O29" s="25"/>
    </row>
    <row r="30" spans="1:15" ht="96.75" customHeight="1">
      <c r="A30" s="25"/>
      <c r="B30" s="704" t="s">
        <v>447</v>
      </c>
      <c r="C30" s="529"/>
      <c r="D30" s="529"/>
      <c r="E30" s="530"/>
      <c r="F30" s="683" t="s">
        <v>817</v>
      </c>
      <c r="G30" s="684"/>
      <c r="H30" s="684"/>
      <c r="I30" s="684"/>
      <c r="J30" s="684"/>
      <c r="K30" s="685"/>
      <c r="L30" s="25"/>
      <c r="M30" s="25"/>
      <c r="N30" s="25"/>
      <c r="O30" s="25"/>
    </row>
    <row r="31" spans="1:15" ht="21" customHeight="1" thickBot="1">
      <c r="A31" s="25"/>
      <c r="B31" s="1094" t="s">
        <v>212</v>
      </c>
      <c r="C31" s="1095"/>
      <c r="D31" s="1095"/>
      <c r="E31" s="1104"/>
      <c r="F31" s="1073" t="s">
        <v>671</v>
      </c>
      <c r="G31" s="1074"/>
      <c r="H31" s="1137"/>
      <c r="I31" s="1137"/>
      <c r="J31" s="1137"/>
      <c r="K31" s="1138"/>
      <c r="L31" s="25"/>
      <c r="M31" s="25"/>
      <c r="N31" s="25"/>
      <c r="O31" s="25"/>
    </row>
    <row r="32" spans="1:15" ht="21" customHeight="1">
      <c r="A32" s="25"/>
      <c r="B32" s="25"/>
      <c r="C32" s="25"/>
      <c r="D32" s="25"/>
      <c r="E32" s="25"/>
      <c r="F32" s="24"/>
      <c r="G32" s="25"/>
      <c r="H32" s="24"/>
      <c r="I32" s="25"/>
      <c r="J32" s="25"/>
      <c r="K32" s="25"/>
      <c r="L32" s="25"/>
      <c r="M32" s="25"/>
      <c r="N32" s="25"/>
      <c r="O32" s="25"/>
    </row>
    <row r="33" spans="1:15" ht="21" customHeight="1" thickBot="1">
      <c r="A33" s="25"/>
      <c r="B33" s="1186" t="s">
        <v>213</v>
      </c>
      <c r="C33" s="1186"/>
      <c r="D33" s="1186"/>
      <c r="E33" s="1186"/>
      <c r="F33" s="1186"/>
      <c r="G33" s="1187"/>
      <c r="H33" s="1187"/>
      <c r="I33" s="234"/>
      <c r="J33" s="235"/>
      <c r="K33" s="235"/>
      <c r="L33" s="25"/>
      <c r="M33" s="25"/>
      <c r="N33" s="25"/>
      <c r="O33" s="25"/>
    </row>
    <row r="34" spans="1:15" ht="21" customHeight="1">
      <c r="A34" s="25"/>
      <c r="B34" s="1192" t="s">
        <v>395</v>
      </c>
      <c r="C34" s="1193"/>
      <c r="D34" s="1125" t="s">
        <v>671</v>
      </c>
      <c r="E34" s="1126"/>
      <c r="F34" s="1143" t="s">
        <v>280</v>
      </c>
      <c r="G34" s="1144"/>
      <c r="H34" s="1157"/>
      <c r="I34" s="1188"/>
      <c r="J34" s="1188"/>
      <c r="K34" s="1189"/>
      <c r="L34" s="25"/>
      <c r="M34" s="25"/>
      <c r="N34" s="25"/>
      <c r="O34" s="25"/>
    </row>
    <row r="35" spans="1:15" ht="21" customHeight="1">
      <c r="A35" s="25"/>
      <c r="B35" s="953"/>
      <c r="C35" s="1112"/>
      <c r="D35" s="1121"/>
      <c r="E35" s="1122"/>
      <c r="F35" s="1132"/>
      <c r="G35" s="380" t="s">
        <v>278</v>
      </c>
      <c r="H35" s="236"/>
      <c r="I35" s="1194" t="s">
        <v>896</v>
      </c>
      <c r="J35" s="1194"/>
      <c r="K35" s="1195"/>
      <c r="L35" s="25"/>
      <c r="M35" s="25"/>
      <c r="N35" s="25"/>
      <c r="O35" s="25"/>
    </row>
    <row r="36" spans="1:15" ht="21" customHeight="1">
      <c r="A36" s="25"/>
      <c r="B36" s="953"/>
      <c r="C36" s="1112"/>
      <c r="D36" s="1121"/>
      <c r="E36" s="1122"/>
      <c r="F36" s="1132"/>
      <c r="G36" s="595" t="s">
        <v>279</v>
      </c>
      <c r="H36" s="1029" t="s">
        <v>671</v>
      </c>
      <c r="I36" s="1029"/>
      <c r="J36" s="1029"/>
      <c r="K36" s="1197"/>
      <c r="L36" s="25"/>
      <c r="M36" s="25"/>
      <c r="N36" s="25"/>
      <c r="O36" s="25"/>
    </row>
    <row r="37" spans="1:15" ht="21" customHeight="1">
      <c r="A37" s="25"/>
      <c r="B37" s="1034"/>
      <c r="C37" s="1036"/>
      <c r="D37" s="1127"/>
      <c r="E37" s="1128"/>
      <c r="F37" s="1196"/>
      <c r="G37" s="596"/>
      <c r="H37" s="1015" t="s">
        <v>281</v>
      </c>
      <c r="I37" s="819"/>
      <c r="J37" s="1139" t="s">
        <v>818</v>
      </c>
      <c r="K37" s="1140"/>
      <c r="L37" s="25"/>
      <c r="M37" s="25"/>
      <c r="N37" s="25"/>
      <c r="O37" s="25"/>
    </row>
    <row r="38" spans="1:15" ht="21" customHeight="1">
      <c r="A38" s="25"/>
      <c r="B38" s="1190" t="s">
        <v>214</v>
      </c>
      <c r="C38" s="1191"/>
      <c r="D38" s="1119" t="s">
        <v>670</v>
      </c>
      <c r="E38" s="1120"/>
      <c r="F38" s="1132" t="s">
        <v>280</v>
      </c>
      <c r="G38" s="941"/>
      <c r="H38" s="941"/>
      <c r="I38" s="941"/>
      <c r="J38" s="941"/>
      <c r="K38" s="1133"/>
      <c r="L38" s="25"/>
      <c r="M38" s="25"/>
      <c r="N38" s="25"/>
      <c r="O38" s="25"/>
    </row>
    <row r="39" spans="1:15" ht="21" customHeight="1">
      <c r="A39" s="25"/>
      <c r="B39" s="953"/>
      <c r="C39" s="952"/>
      <c r="D39" s="1121"/>
      <c r="E39" s="1122"/>
      <c r="F39" s="1131"/>
      <c r="G39" s="384" t="s">
        <v>215</v>
      </c>
      <c r="H39" s="237"/>
      <c r="I39" s="238"/>
      <c r="J39" s="238"/>
      <c r="K39" s="239"/>
      <c r="L39" s="25"/>
      <c r="M39" s="25"/>
      <c r="N39" s="25"/>
      <c r="O39" s="25"/>
    </row>
    <row r="40" spans="1:15" ht="21" customHeight="1">
      <c r="A40" s="25"/>
      <c r="B40" s="953"/>
      <c r="C40" s="952"/>
      <c r="D40" s="1121"/>
      <c r="E40" s="1122"/>
      <c r="F40" s="1131"/>
      <c r="G40" s="384" t="s">
        <v>217</v>
      </c>
      <c r="H40" s="1201"/>
      <c r="I40" s="1129"/>
      <c r="J40" s="1129"/>
      <c r="K40" s="1130"/>
      <c r="L40" s="25"/>
      <c r="M40" s="25"/>
      <c r="N40" s="25"/>
      <c r="O40" s="25"/>
    </row>
    <row r="41" spans="1:15" ht="21" customHeight="1">
      <c r="A41" s="25"/>
      <c r="B41" s="953"/>
      <c r="C41" s="952"/>
      <c r="D41" s="1121"/>
      <c r="E41" s="1122"/>
      <c r="F41" s="1131"/>
      <c r="G41" s="912" t="s">
        <v>216</v>
      </c>
      <c r="H41" s="1071"/>
      <c r="I41" s="1029"/>
      <c r="J41" s="1139"/>
      <c r="K41" s="1140"/>
      <c r="L41" s="25"/>
      <c r="M41" s="25"/>
      <c r="N41" s="25"/>
      <c r="O41" s="25"/>
    </row>
    <row r="42" spans="1:15" ht="21" customHeight="1" thickBot="1">
      <c r="A42" s="25"/>
      <c r="B42" s="669"/>
      <c r="C42" s="670"/>
      <c r="D42" s="1123"/>
      <c r="E42" s="1124"/>
      <c r="F42" s="1118"/>
      <c r="G42" s="1118"/>
      <c r="H42" s="836" t="s">
        <v>281</v>
      </c>
      <c r="I42" s="837"/>
      <c r="J42" s="1134"/>
      <c r="K42" s="1135"/>
      <c r="L42" s="25"/>
      <c r="M42" s="25"/>
      <c r="N42" s="25"/>
      <c r="O42" s="25"/>
    </row>
    <row r="43" spans="1:15" ht="21" customHeight="1">
      <c r="A43" s="25"/>
      <c r="B43" s="92"/>
      <c r="C43" s="92"/>
      <c r="D43" s="5"/>
      <c r="E43" s="5"/>
      <c r="F43" s="233"/>
      <c r="G43" s="233"/>
      <c r="H43" s="233"/>
      <c r="I43" s="233"/>
      <c r="J43" s="233"/>
      <c r="K43" s="233"/>
      <c r="L43" s="25"/>
      <c r="M43" s="25"/>
      <c r="N43" s="25"/>
      <c r="O43" s="25"/>
    </row>
    <row r="44" spans="1:15" ht="21" customHeight="1" thickBot="1">
      <c r="A44" s="157" t="s">
        <v>219</v>
      </c>
      <c r="B44" s="1181" t="s">
        <v>220</v>
      </c>
      <c r="C44" s="1181"/>
      <c r="D44" s="722"/>
      <c r="E44" s="722"/>
      <c r="F44" s="722"/>
      <c r="G44" s="722"/>
      <c r="H44" s="722"/>
      <c r="I44" s="25"/>
      <c r="J44" s="25"/>
      <c r="K44" s="25"/>
      <c r="L44" s="25"/>
      <c r="M44" s="25"/>
      <c r="N44" s="25"/>
      <c r="O44" s="25"/>
    </row>
    <row r="45" spans="1:15" ht="21" customHeight="1">
      <c r="A45" s="24"/>
      <c r="B45" s="858" t="s">
        <v>221</v>
      </c>
      <c r="C45" s="856"/>
      <c r="D45" s="937" t="s">
        <v>819</v>
      </c>
      <c r="E45" s="938"/>
      <c r="F45" s="938"/>
      <c r="G45" s="938"/>
      <c r="H45" s="938"/>
      <c r="I45" s="938"/>
      <c r="J45" s="938"/>
      <c r="K45" s="1205"/>
      <c r="L45" s="25"/>
      <c r="M45" s="25"/>
      <c r="N45" s="25"/>
      <c r="O45" s="25"/>
    </row>
    <row r="46" spans="1:15" ht="21" customHeight="1">
      <c r="A46" s="24"/>
      <c r="B46" s="792" t="s">
        <v>222</v>
      </c>
      <c r="C46" s="797"/>
      <c r="D46" s="1071" t="s">
        <v>819</v>
      </c>
      <c r="E46" s="1029"/>
      <c r="F46" s="1029"/>
      <c r="G46" s="1029"/>
      <c r="H46" s="1029"/>
      <c r="I46" s="1029"/>
      <c r="J46" s="1029"/>
      <c r="K46" s="1197"/>
      <c r="L46" s="25"/>
      <c r="M46" s="25"/>
      <c r="N46" s="25"/>
      <c r="O46" s="25"/>
    </row>
    <row r="47" spans="1:15" ht="21" customHeight="1">
      <c r="A47" s="24"/>
      <c r="B47" s="895" t="s">
        <v>223</v>
      </c>
      <c r="C47" s="1131"/>
      <c r="D47" s="1198" t="s">
        <v>819</v>
      </c>
      <c r="E47" s="1199"/>
      <c r="F47" s="1199"/>
      <c r="G47" s="1199"/>
      <c r="H47" s="1199"/>
      <c r="I47" s="1199"/>
      <c r="J47" s="1199"/>
      <c r="K47" s="1200"/>
      <c r="L47" s="25"/>
      <c r="M47" s="25"/>
      <c r="N47" s="25"/>
      <c r="O47" s="25"/>
    </row>
    <row r="48" spans="1:15" ht="21" customHeight="1">
      <c r="A48" s="24"/>
      <c r="B48" s="792" t="s">
        <v>224</v>
      </c>
      <c r="C48" s="797"/>
      <c r="D48" s="1198" t="s">
        <v>820</v>
      </c>
      <c r="E48" s="1199"/>
      <c r="F48" s="1199"/>
      <c r="G48" s="1199"/>
      <c r="H48" s="1199"/>
      <c r="I48" s="1199"/>
      <c r="J48" s="1199"/>
      <c r="K48" s="1200"/>
      <c r="L48" s="25"/>
      <c r="M48" s="25"/>
      <c r="N48" s="25"/>
      <c r="O48" s="25"/>
    </row>
    <row r="49" spans="1:15" ht="21" customHeight="1" thickBot="1">
      <c r="A49" s="24"/>
      <c r="B49" s="861" t="s">
        <v>225</v>
      </c>
      <c r="C49" s="1118"/>
      <c r="D49" s="1202" t="s">
        <v>819</v>
      </c>
      <c r="E49" s="1203"/>
      <c r="F49" s="1203"/>
      <c r="G49" s="1203"/>
      <c r="H49" s="1203"/>
      <c r="I49" s="1203"/>
      <c r="J49" s="1203"/>
      <c r="K49" s="1204"/>
      <c r="L49" s="25"/>
      <c r="M49" s="25"/>
      <c r="N49" s="25"/>
      <c r="O49" s="25"/>
    </row>
  </sheetData>
  <sheetProtection/>
  <mergeCells count="91">
    <mergeCell ref="F27:G27"/>
    <mergeCell ref="B22:E22"/>
    <mergeCell ref="F28:G28"/>
    <mergeCell ref="B24:E24"/>
    <mergeCell ref="D23:E23"/>
    <mergeCell ref="B23:C23"/>
    <mergeCell ref="B27:E29"/>
    <mergeCell ref="D48:K48"/>
    <mergeCell ref="D46:K46"/>
    <mergeCell ref="H41:I41"/>
    <mergeCell ref="J41:K41"/>
    <mergeCell ref="H40:K40"/>
    <mergeCell ref="B49:C49"/>
    <mergeCell ref="D49:K49"/>
    <mergeCell ref="D47:K47"/>
    <mergeCell ref="D45:K45"/>
    <mergeCell ref="B48:C48"/>
    <mergeCell ref="H34:K34"/>
    <mergeCell ref="B38:C42"/>
    <mergeCell ref="B34:C37"/>
    <mergeCell ref="I35:K35"/>
    <mergeCell ref="B31:E31"/>
    <mergeCell ref="G36:G37"/>
    <mergeCell ref="F35:F37"/>
    <mergeCell ref="H36:K36"/>
    <mergeCell ref="B44:H44"/>
    <mergeCell ref="B45:C45"/>
    <mergeCell ref="F21:K21"/>
    <mergeCell ref="F24:K24"/>
    <mergeCell ref="B46:C46"/>
    <mergeCell ref="B47:C47"/>
    <mergeCell ref="F23:K23"/>
    <mergeCell ref="H27:K27"/>
    <mergeCell ref="B33:H33"/>
    <mergeCell ref="B21:E21"/>
    <mergeCell ref="F5:K5"/>
    <mergeCell ref="F4:H4"/>
    <mergeCell ref="B5:C7"/>
    <mergeCell ref="B20:E20"/>
    <mergeCell ref="F20:K20"/>
    <mergeCell ref="B13:E13"/>
    <mergeCell ref="D15:E15"/>
    <mergeCell ref="D19:E19"/>
    <mergeCell ref="B17:E17"/>
    <mergeCell ref="F19:K19"/>
    <mergeCell ref="B9:E9"/>
    <mergeCell ref="B18:E18"/>
    <mergeCell ref="B10:E10"/>
    <mergeCell ref="B1:E1"/>
    <mergeCell ref="B3:E3"/>
    <mergeCell ref="B4:E4"/>
    <mergeCell ref="B2:K2"/>
    <mergeCell ref="D5:E5"/>
    <mergeCell ref="F3:K3"/>
    <mergeCell ref="J4:K4"/>
    <mergeCell ref="B19:C19"/>
    <mergeCell ref="F18:H18"/>
    <mergeCell ref="J18:K18"/>
    <mergeCell ref="D11:E11"/>
    <mergeCell ref="F17:K17"/>
    <mergeCell ref="B11:C11"/>
    <mergeCell ref="B12:E12"/>
    <mergeCell ref="B14:E14"/>
    <mergeCell ref="B16:E16"/>
    <mergeCell ref="B15:C15"/>
    <mergeCell ref="F6:K6"/>
    <mergeCell ref="F7:K7"/>
    <mergeCell ref="F8:K8"/>
    <mergeCell ref="D6:E6"/>
    <mergeCell ref="D7:E7"/>
    <mergeCell ref="B8:E8"/>
    <mergeCell ref="J22:K22"/>
    <mergeCell ref="F38:K38"/>
    <mergeCell ref="J42:K42"/>
    <mergeCell ref="F29:G29"/>
    <mergeCell ref="F31:G31"/>
    <mergeCell ref="H31:K31"/>
    <mergeCell ref="J37:K37"/>
    <mergeCell ref="H28:K28"/>
    <mergeCell ref="F22:H22"/>
    <mergeCell ref="F34:G34"/>
    <mergeCell ref="B30:E30"/>
    <mergeCell ref="F30:K30"/>
    <mergeCell ref="B26:J26"/>
    <mergeCell ref="G41:G42"/>
    <mergeCell ref="H42:I42"/>
    <mergeCell ref="H37:I37"/>
    <mergeCell ref="D38:E42"/>
    <mergeCell ref="D34:E37"/>
    <mergeCell ref="H29:K29"/>
    <mergeCell ref="F39:F42"/>
  </mergeCells>
  <dataValidations count="4">
    <dataValidation type="list" allowBlank="1" showInputMessage="1" showErrorMessage="1" sqref="F31 D34 H36 D38 H41">
      <formula1>"あり,なし"</formula1>
    </dataValidation>
    <dataValidation type="list" allowBlank="1" showInputMessage="1" showErrorMessage="1" sqref="H35 H39">
      <formula1>"昭和,平成"</formula1>
    </dataValidation>
    <dataValidation type="list" allowBlank="1" showInputMessage="1" showErrorMessage="1" sqref="D45:D46">
      <formula1>"入居希望者に公開,入居希望者に交付,入居希望者に公開・入居希望者に交付,公開していない"</formula1>
    </dataValidation>
    <dataValidation type="list" allowBlank="1" showInputMessage="1" showErrorMessage="1" sqref="D47:K49">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1"/>
  <rowBreaks count="1" manualBreakCount="1">
    <brk id="32"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R81"/>
  <sheetViews>
    <sheetView showGridLines="0" view="pageBreakPreview" zoomScaleNormal="85" zoomScaleSheetLayoutView="100" workbookViewId="0" topLeftCell="A26">
      <selection activeCell="B18" sqref="B18:K19"/>
    </sheetView>
  </sheetViews>
  <sheetFormatPr defaultColWidth="9.00390625" defaultRowHeight="22.5" customHeight="1"/>
  <cols>
    <col min="1" max="1" width="3.25390625" style="16" customWidth="1"/>
    <col min="2" max="2" width="2.625" style="16" customWidth="1"/>
    <col min="3" max="3" width="9.00390625" style="16" customWidth="1"/>
    <col min="4" max="4" width="17.125" style="16" customWidth="1"/>
    <col min="5" max="5" width="7.00390625" style="16" customWidth="1"/>
    <col min="6" max="6" width="2.625" style="15" customWidth="1"/>
    <col min="7" max="7" width="14.00390625" style="16" customWidth="1"/>
    <col min="8" max="8" width="6.875" style="15" customWidth="1"/>
    <col min="9" max="9" width="12.50390625" style="16" customWidth="1"/>
    <col min="10" max="10" width="12.25390625" style="16" customWidth="1"/>
    <col min="11" max="11" width="12.125" style="16" customWidth="1"/>
    <col min="12" max="12" width="3.375" style="16" customWidth="1"/>
    <col min="13" max="15" width="13.00390625" style="16" customWidth="1"/>
    <col min="16" max="16384" width="9.00390625" style="16" customWidth="1"/>
  </cols>
  <sheetData>
    <row r="1" spans="1:5" ht="21" customHeight="1" thickBot="1">
      <c r="A1" s="84">
        <v>10</v>
      </c>
      <c r="B1" s="721" t="s">
        <v>45</v>
      </c>
      <c r="C1" s="721"/>
      <c r="D1" s="721"/>
      <c r="E1" s="84"/>
    </row>
    <row r="2" spans="2:11" ht="21" customHeight="1">
      <c r="B2" s="733" t="s">
        <v>821</v>
      </c>
      <c r="C2" s="734"/>
      <c r="D2" s="735"/>
      <c r="E2" s="1237" t="s">
        <v>671</v>
      </c>
      <c r="F2" s="1143" t="s">
        <v>280</v>
      </c>
      <c r="G2" s="1210"/>
      <c r="H2" s="1210"/>
      <c r="I2" s="1210"/>
      <c r="J2" s="1210"/>
      <c r="K2" s="1211"/>
    </row>
    <row r="3" spans="2:12" ht="21" customHeight="1">
      <c r="B3" s="726"/>
      <c r="C3" s="727"/>
      <c r="D3" s="728"/>
      <c r="E3" s="1238"/>
      <c r="F3" s="1222"/>
      <c r="G3" s="241" t="s">
        <v>283</v>
      </c>
      <c r="H3" s="152" t="s">
        <v>822</v>
      </c>
      <c r="I3" s="109">
        <v>1</v>
      </c>
      <c r="J3" s="107" t="s">
        <v>823</v>
      </c>
      <c r="K3" s="115"/>
      <c r="L3" s="82"/>
    </row>
    <row r="4" spans="2:11" ht="21" customHeight="1">
      <c r="B4" s="726"/>
      <c r="C4" s="727"/>
      <c r="D4" s="728"/>
      <c r="E4" s="1238"/>
      <c r="F4" s="1223"/>
      <c r="G4" s="242" t="s">
        <v>282</v>
      </c>
      <c r="H4" s="493" t="s">
        <v>824</v>
      </c>
      <c r="I4" s="494"/>
      <c r="J4" s="494"/>
      <c r="K4" s="495"/>
    </row>
    <row r="5" spans="2:11" ht="36" customHeight="1">
      <c r="B5" s="726"/>
      <c r="C5" s="727"/>
      <c r="D5" s="728"/>
      <c r="E5" s="1238"/>
      <c r="F5" s="945" t="s">
        <v>267</v>
      </c>
      <c r="G5" s="946"/>
      <c r="H5" s="1235"/>
      <c r="I5" s="1235"/>
      <c r="J5" s="1235"/>
      <c r="K5" s="1236"/>
    </row>
    <row r="6" spans="2:11" ht="36" customHeight="1">
      <c r="B6" s="723" t="s">
        <v>234</v>
      </c>
      <c r="C6" s="724"/>
      <c r="D6" s="725"/>
      <c r="E6" s="243" t="s">
        <v>670</v>
      </c>
      <c r="F6" s="945" t="s">
        <v>284</v>
      </c>
      <c r="G6" s="946"/>
      <c r="H6" s="1235"/>
      <c r="I6" s="1235"/>
      <c r="J6" s="1235"/>
      <c r="K6" s="1236"/>
    </row>
    <row r="7" spans="2:11" ht="200.25" customHeight="1">
      <c r="B7" s="723" t="s">
        <v>471</v>
      </c>
      <c r="C7" s="724"/>
      <c r="D7" s="725"/>
      <c r="E7" s="683" t="s">
        <v>825</v>
      </c>
      <c r="F7" s="1240"/>
      <c r="G7" s="1240"/>
      <c r="H7" s="1240"/>
      <c r="I7" s="1240"/>
      <c r="J7" s="1240"/>
      <c r="K7" s="1241"/>
    </row>
    <row r="8" spans="2:11" ht="71.25" customHeight="1">
      <c r="B8" s="723" t="s">
        <v>384</v>
      </c>
      <c r="C8" s="724"/>
      <c r="D8" s="725"/>
      <c r="E8" s="683" t="s">
        <v>826</v>
      </c>
      <c r="F8" s="1240"/>
      <c r="G8" s="1240"/>
      <c r="H8" s="1240"/>
      <c r="I8" s="1240"/>
      <c r="J8" s="1240"/>
      <c r="K8" s="1241"/>
    </row>
    <row r="9" spans="2:11" ht="18" customHeight="1">
      <c r="B9" s="1190" t="s">
        <v>465</v>
      </c>
      <c r="C9" s="1191"/>
      <c r="D9" s="1207"/>
      <c r="E9" s="1242" t="s">
        <v>827</v>
      </c>
      <c r="F9" s="945" t="s">
        <v>336</v>
      </c>
      <c r="G9" s="939"/>
      <c r="H9" s="1235"/>
      <c r="I9" s="1235"/>
      <c r="J9" s="1235"/>
      <c r="K9" s="1236"/>
    </row>
    <row r="10" spans="2:11" ht="18" customHeight="1">
      <c r="B10" s="1034"/>
      <c r="C10" s="1035"/>
      <c r="D10" s="1036"/>
      <c r="E10" s="1243"/>
      <c r="F10" s="1196"/>
      <c r="G10" s="1014"/>
      <c r="H10" s="1244"/>
      <c r="I10" s="1244"/>
      <c r="J10" s="1244"/>
      <c r="K10" s="1245"/>
    </row>
    <row r="11" spans="2:11" ht="45" customHeight="1">
      <c r="B11" s="1190" t="s">
        <v>268</v>
      </c>
      <c r="C11" s="1191"/>
      <c r="D11" s="1207"/>
      <c r="E11" s="605" t="s">
        <v>670</v>
      </c>
      <c r="F11" s="606"/>
      <c r="G11" s="606"/>
      <c r="H11" s="606"/>
      <c r="I11" s="606"/>
      <c r="J11" s="606"/>
      <c r="K11" s="1209"/>
    </row>
    <row r="12" spans="2:11" ht="36" customHeight="1">
      <c r="B12" s="244"/>
      <c r="C12" s="1206" t="s">
        <v>218</v>
      </c>
      <c r="D12" s="1207"/>
      <c r="E12" s="1226"/>
      <c r="F12" s="1227"/>
      <c r="G12" s="1227"/>
      <c r="H12" s="1227"/>
      <c r="I12" s="1227"/>
      <c r="J12" s="1227"/>
      <c r="K12" s="1228"/>
    </row>
    <row r="13" spans="2:11" ht="21" customHeight="1">
      <c r="B13" s="244"/>
      <c r="C13" s="1206" t="s">
        <v>559</v>
      </c>
      <c r="D13" s="1207"/>
      <c r="E13" s="1071"/>
      <c r="F13" s="1029"/>
      <c r="G13" s="1029"/>
      <c r="H13" s="1029"/>
      <c r="I13" s="1029"/>
      <c r="J13" s="1029"/>
      <c r="K13" s="1197"/>
    </row>
    <row r="14" spans="2:11" ht="18" customHeight="1">
      <c r="B14" s="244"/>
      <c r="C14" s="1216"/>
      <c r="D14" s="1112"/>
      <c r="E14" s="1206" t="s">
        <v>376</v>
      </c>
      <c r="F14" s="1207"/>
      <c r="G14" s="1229"/>
      <c r="H14" s="1230"/>
      <c r="I14" s="1230"/>
      <c r="J14" s="1230"/>
      <c r="K14" s="1231"/>
    </row>
    <row r="15" spans="2:11" ht="18" customHeight="1">
      <c r="B15" s="244"/>
      <c r="C15" s="1208"/>
      <c r="D15" s="1036"/>
      <c r="E15" s="1208"/>
      <c r="F15" s="1036"/>
      <c r="G15" s="1232"/>
      <c r="H15" s="1233"/>
      <c r="I15" s="1233"/>
      <c r="J15" s="1233"/>
      <c r="K15" s="1234"/>
    </row>
    <row r="16" spans="2:18" ht="36" customHeight="1">
      <c r="B16" s="395"/>
      <c r="C16" s="1206" t="s">
        <v>354</v>
      </c>
      <c r="D16" s="1207"/>
      <c r="E16" s="711"/>
      <c r="F16" s="712"/>
      <c r="G16" s="712"/>
      <c r="H16" s="712"/>
      <c r="I16" s="712"/>
      <c r="J16" s="712"/>
      <c r="K16" s="713"/>
      <c r="P16" s="245"/>
      <c r="Q16" s="246"/>
      <c r="R16" s="246"/>
    </row>
    <row r="17" spans="2:11" ht="21" customHeight="1">
      <c r="B17" s="1190" t="s">
        <v>374</v>
      </c>
      <c r="C17" s="1191"/>
      <c r="D17" s="1207"/>
      <c r="E17" s="149" t="s">
        <v>670</v>
      </c>
      <c r="F17" s="40"/>
      <c r="G17" s="40"/>
      <c r="H17" s="40"/>
      <c r="I17" s="40"/>
      <c r="J17" s="40"/>
      <c r="K17" s="41"/>
    </row>
    <row r="18" spans="2:11" ht="21" customHeight="1">
      <c r="B18" s="403"/>
      <c r="C18" s="1206" t="s">
        <v>375</v>
      </c>
      <c r="D18" s="1207"/>
      <c r="E18" s="1217"/>
      <c r="F18" s="1218"/>
      <c r="G18" s="1218"/>
      <c r="H18" s="1218"/>
      <c r="I18" s="1218"/>
      <c r="J18" s="1218"/>
      <c r="K18" s="1219"/>
    </row>
    <row r="19" spans="2:11" ht="21" customHeight="1">
      <c r="B19" s="395"/>
      <c r="C19" s="1206" t="s">
        <v>376</v>
      </c>
      <c r="D19" s="1207"/>
      <c r="E19" s="1217"/>
      <c r="F19" s="1218"/>
      <c r="G19" s="1218"/>
      <c r="H19" s="1218"/>
      <c r="I19" s="1218"/>
      <c r="J19" s="1218"/>
      <c r="K19" s="1219"/>
    </row>
    <row r="20" spans="2:18" ht="36" customHeight="1" thickBot="1">
      <c r="B20" s="247"/>
      <c r="C20" s="1224" t="s">
        <v>354</v>
      </c>
      <c r="D20" s="784"/>
      <c r="E20" s="1225"/>
      <c r="F20" s="687"/>
      <c r="G20" s="687"/>
      <c r="H20" s="687"/>
      <c r="I20" s="687"/>
      <c r="J20" s="687"/>
      <c r="K20" s="688"/>
      <c r="P20" s="245"/>
      <c r="Q20" s="246"/>
      <c r="R20" s="246"/>
    </row>
    <row r="21" spans="2:11" ht="21" customHeight="1">
      <c r="B21" s="5"/>
      <c r="C21" s="5"/>
      <c r="D21" s="5"/>
      <c r="E21" s="5"/>
      <c r="F21" s="5"/>
      <c r="G21" s="5"/>
      <c r="H21" s="5"/>
      <c r="I21" s="5"/>
      <c r="J21" s="5"/>
      <c r="K21" s="5"/>
    </row>
    <row r="22" spans="2:11" ht="21" customHeight="1">
      <c r="B22" s="5"/>
      <c r="C22" s="5"/>
      <c r="D22" s="5"/>
      <c r="E22" s="5"/>
      <c r="F22" s="5"/>
      <c r="G22" s="5"/>
      <c r="H22" s="5"/>
      <c r="I22" s="5"/>
      <c r="J22" s="5"/>
      <c r="K22" s="5"/>
    </row>
    <row r="23" spans="2:11" ht="21" customHeight="1">
      <c r="B23" s="71"/>
      <c r="C23" s="1213" t="s">
        <v>615</v>
      </c>
      <c r="D23" s="1213"/>
      <c r="E23" s="1213"/>
      <c r="F23" s="1214"/>
      <c r="G23" s="1215"/>
      <c r="H23" s="1215"/>
      <c r="I23" s="1215"/>
      <c r="J23" s="1215"/>
      <c r="K23" s="1215"/>
    </row>
    <row r="24" spans="2:11" ht="21" customHeight="1">
      <c r="B24" s="71"/>
      <c r="C24" s="1213" t="s">
        <v>616</v>
      </c>
      <c r="D24" s="1213"/>
      <c r="E24" s="1213"/>
      <c r="F24" s="1213"/>
      <c r="G24" s="1213"/>
      <c r="H24" s="1213"/>
      <c r="I24" s="1213"/>
      <c r="J24" s="1213"/>
      <c r="K24" s="1213"/>
    </row>
    <row r="25" spans="2:11" ht="21" customHeight="1">
      <c r="B25" s="71"/>
      <c r="C25" s="1212" t="s">
        <v>617</v>
      </c>
      <c r="D25" s="1213"/>
      <c r="E25" s="1213"/>
      <c r="F25" s="1213"/>
      <c r="G25" s="1213"/>
      <c r="H25" s="1213"/>
      <c r="I25" s="1213"/>
      <c r="J25" s="1213"/>
      <c r="K25" s="1213"/>
    </row>
    <row r="26" spans="2:11" ht="21" customHeight="1">
      <c r="B26" s="71"/>
      <c r="C26" s="1213" t="s">
        <v>618</v>
      </c>
      <c r="D26" s="1213"/>
      <c r="E26" s="1213"/>
      <c r="F26" s="1213"/>
      <c r="G26" s="1213"/>
      <c r="H26" s="1213"/>
      <c r="I26" s="1213"/>
      <c r="J26" s="1213"/>
      <c r="K26" s="1213"/>
    </row>
    <row r="27" spans="2:11" ht="21" customHeight="1">
      <c r="B27" s="71"/>
      <c r="C27" s="72"/>
      <c r="D27" s="72"/>
      <c r="E27" s="72"/>
      <c r="F27" s="90"/>
      <c r="G27" s="80"/>
      <c r="H27" s="90"/>
      <c r="I27" s="80"/>
      <c r="J27" s="80"/>
      <c r="K27" s="80"/>
    </row>
    <row r="28" spans="2:11" ht="36" customHeight="1">
      <c r="B28" s="1220" t="s">
        <v>548</v>
      </c>
      <c r="C28" s="1221"/>
      <c r="D28" s="1221"/>
      <c r="E28" s="1221"/>
      <c r="F28" s="1221"/>
      <c r="G28" s="1221"/>
      <c r="H28" s="1221"/>
      <c r="I28" s="1221"/>
      <c r="J28" s="1221"/>
      <c r="K28" s="1221"/>
    </row>
    <row r="29" spans="2:11" ht="21" customHeight="1">
      <c r="B29" s="1"/>
      <c r="C29" s="1"/>
      <c r="D29" s="1"/>
      <c r="E29" s="1"/>
      <c r="F29" s="1"/>
      <c r="G29" s="1"/>
      <c r="H29" s="1"/>
      <c r="I29" s="1"/>
      <c r="J29" s="1"/>
      <c r="K29" s="1"/>
    </row>
    <row r="30" spans="2:11" ht="21" customHeight="1">
      <c r="B30" s="1221" t="s">
        <v>396</v>
      </c>
      <c r="C30" s="1221"/>
      <c r="D30" s="1"/>
      <c r="E30" s="1"/>
      <c r="F30" s="1"/>
      <c r="G30" s="1"/>
      <c r="H30" s="1"/>
      <c r="I30" s="1"/>
      <c r="J30" s="1"/>
      <c r="K30" s="1"/>
    </row>
    <row r="31" spans="2:11" ht="21" customHeight="1">
      <c r="B31" s="1239" t="s">
        <v>397</v>
      </c>
      <c r="C31" s="1239"/>
      <c r="D31" s="513"/>
      <c r="E31" s="513"/>
      <c r="F31" s="513"/>
      <c r="G31" s="513"/>
      <c r="H31" s="2"/>
      <c r="I31" s="3"/>
      <c r="J31" s="3"/>
      <c r="K31" s="3"/>
    </row>
    <row r="32" spans="2:11" ht="21" customHeight="1">
      <c r="B32" s="1246" t="s">
        <v>398</v>
      </c>
      <c r="C32" s="1246"/>
      <c r="D32" s="494"/>
      <c r="E32" s="494"/>
      <c r="F32" s="494"/>
      <c r="G32" s="494"/>
      <c r="H32" s="2"/>
      <c r="I32" s="4" t="s">
        <v>58</v>
      </c>
      <c r="J32" s="3"/>
      <c r="K32" s="3"/>
    </row>
    <row r="33" spans="2:11" ht="21" customHeight="1">
      <c r="B33" s="5"/>
      <c r="C33" s="5"/>
      <c r="D33" s="5"/>
      <c r="E33" s="5"/>
      <c r="F33" s="5"/>
      <c r="G33" s="5"/>
      <c r="H33" s="2"/>
      <c r="I33" s="4"/>
      <c r="J33" s="3"/>
      <c r="K33" s="3"/>
    </row>
    <row r="34" spans="2:11" ht="21" customHeight="1">
      <c r="B34" s="650" t="s">
        <v>401</v>
      </c>
      <c r="C34" s="650"/>
      <c r="D34" s="650"/>
      <c r="E34" s="5"/>
      <c r="F34" s="5"/>
      <c r="G34" s="5"/>
      <c r="H34" s="2"/>
      <c r="I34" s="4"/>
      <c r="J34" s="3"/>
      <c r="K34" s="3"/>
    </row>
    <row r="35" spans="2:11" ht="21" customHeight="1">
      <c r="B35" s="1239" t="s">
        <v>397</v>
      </c>
      <c r="C35" s="1239"/>
      <c r="D35" s="513"/>
      <c r="E35" s="513"/>
      <c r="F35" s="513"/>
      <c r="G35" s="513"/>
      <c r="H35" s="2"/>
      <c r="I35" s="3"/>
      <c r="J35" s="3"/>
      <c r="K35" s="3"/>
    </row>
    <row r="36" spans="2:11" ht="21" customHeight="1">
      <c r="B36" s="1239" t="s">
        <v>398</v>
      </c>
      <c r="C36" s="1239"/>
      <c r="D36" s="513"/>
      <c r="E36" s="513"/>
      <c r="F36" s="513"/>
      <c r="G36" s="513"/>
      <c r="H36" s="2"/>
      <c r="I36" s="4" t="s">
        <v>58</v>
      </c>
      <c r="J36" s="3"/>
      <c r="K36" s="3"/>
    </row>
    <row r="37" spans="2:11" ht="21" customHeight="1">
      <c r="B37" s="6"/>
      <c r="C37" s="6"/>
      <c r="D37" s="7"/>
      <c r="E37" s="7"/>
      <c r="F37" s="4"/>
      <c r="G37" s="4"/>
      <c r="H37" s="2"/>
      <c r="I37" s="3"/>
      <c r="J37" s="3"/>
      <c r="K37" s="3"/>
    </row>
    <row r="38" spans="2:11" s="25" customFormat="1" ht="21" customHeight="1">
      <c r="B38" s="6"/>
      <c r="C38" s="6"/>
      <c r="D38" s="7"/>
      <c r="E38" s="7"/>
      <c r="F38" s="4"/>
      <c r="G38" s="4"/>
      <c r="H38" s="2"/>
      <c r="I38" s="3"/>
      <c r="J38" s="3"/>
      <c r="K38" s="3"/>
    </row>
    <row r="39" spans="2:11" s="25" customFormat="1" ht="21" customHeight="1">
      <c r="B39" s="8"/>
      <c r="C39" s="7"/>
      <c r="D39" s="7"/>
      <c r="E39" s="7"/>
      <c r="F39" s="4"/>
      <c r="G39" s="4"/>
      <c r="H39" s="2"/>
      <c r="I39" s="3"/>
      <c r="J39" s="3"/>
      <c r="K39" s="3"/>
    </row>
    <row r="40" spans="2:11" ht="21" customHeight="1">
      <c r="B40" s="8"/>
      <c r="C40" s="4"/>
      <c r="D40" s="4" t="s">
        <v>524</v>
      </c>
      <c r="E40" s="11"/>
      <c r="F40" s="11"/>
      <c r="G40" s="11"/>
      <c r="H40" s="11"/>
      <c r="I40" s="11"/>
      <c r="J40" s="11"/>
      <c r="K40" s="11"/>
    </row>
    <row r="41" spans="2:11" ht="21" customHeight="1">
      <c r="B41" s="8"/>
      <c r="C41" s="1"/>
      <c r="D41" s="1"/>
      <c r="E41" s="1"/>
      <c r="F41" s="1"/>
      <c r="G41" s="1"/>
      <c r="H41" s="1"/>
      <c r="I41" s="1"/>
      <c r="J41" s="1"/>
      <c r="K41" s="1"/>
    </row>
    <row r="42" spans="2:11" ht="21" customHeight="1">
      <c r="B42" s="8"/>
      <c r="C42" s="4"/>
      <c r="D42" s="4"/>
      <c r="E42" s="4"/>
      <c r="F42" s="2"/>
      <c r="G42" s="9" t="s">
        <v>327</v>
      </c>
      <c r="H42" s="12"/>
      <c r="I42" s="13" t="s">
        <v>403</v>
      </c>
      <c r="J42" s="13" t="s">
        <v>404</v>
      </c>
      <c r="K42" s="13" t="s">
        <v>405</v>
      </c>
    </row>
    <row r="43" spans="2:11" ht="21" customHeight="1">
      <c r="B43" s="8"/>
      <c r="C43" s="4"/>
      <c r="D43" s="4"/>
      <c r="E43" s="4"/>
      <c r="F43" s="2"/>
      <c r="G43" s="10" t="s">
        <v>312</v>
      </c>
      <c r="H43" s="513"/>
      <c r="I43" s="513"/>
      <c r="J43" s="513"/>
      <c r="K43" s="513"/>
    </row>
    <row r="44" spans="2:11" ht="21" customHeight="1">
      <c r="B44" s="71"/>
      <c r="C44" s="72"/>
      <c r="D44" s="72"/>
      <c r="E44" s="72"/>
      <c r="F44" s="90"/>
      <c r="G44" s="248"/>
      <c r="H44" s="249"/>
      <c r="I44" s="250"/>
      <c r="J44" s="91"/>
      <c r="K44" s="91"/>
    </row>
    <row r="45" spans="2:11" ht="21" customHeight="1">
      <c r="B45" s="71"/>
      <c r="C45" s="72"/>
      <c r="D45" s="1213"/>
      <c r="E45" s="1213"/>
      <c r="F45" s="1213"/>
      <c r="G45" s="1213"/>
      <c r="H45" s="1213"/>
      <c r="I45" s="1213"/>
      <c r="J45" s="1213"/>
      <c r="K45" s="1213"/>
    </row>
    <row r="67" spans="1:15" ht="22.5" customHeight="1">
      <c r="A67" s="83"/>
      <c r="B67" s="83"/>
      <c r="C67" s="83"/>
      <c r="D67" s="83"/>
      <c r="E67" s="83"/>
      <c r="F67" s="191"/>
      <c r="G67" s="83"/>
      <c r="H67" s="191"/>
      <c r="I67" s="83"/>
      <c r="J67" s="83"/>
      <c r="K67" s="83"/>
      <c r="L67" s="83"/>
      <c r="M67" s="83"/>
      <c r="N67" s="83"/>
      <c r="O67" s="83"/>
    </row>
    <row r="68" spans="1:15" ht="22.5" customHeight="1">
      <c r="A68" s="83"/>
      <c r="B68" s="83"/>
      <c r="C68" s="83"/>
      <c r="D68" s="83"/>
      <c r="E68" s="83"/>
      <c r="F68" s="191"/>
      <c r="G68" s="83"/>
      <c r="H68" s="191"/>
      <c r="I68" s="83"/>
      <c r="J68" s="83"/>
      <c r="K68" s="83"/>
      <c r="L68" s="83"/>
      <c r="M68" s="83"/>
      <c r="N68" s="83"/>
      <c r="O68" s="83"/>
    </row>
    <row r="69" spans="1:15" ht="22.5" customHeight="1">
      <c r="A69" s="83"/>
      <c r="B69" s="83"/>
      <c r="C69" s="83"/>
      <c r="D69" s="83"/>
      <c r="E69" s="83"/>
      <c r="F69" s="191"/>
      <c r="G69" s="83"/>
      <c r="H69" s="191"/>
      <c r="I69" s="83"/>
      <c r="J69" s="83"/>
      <c r="K69" s="83"/>
      <c r="L69" s="83"/>
      <c r="M69" s="83"/>
      <c r="N69" s="83"/>
      <c r="O69" s="83"/>
    </row>
    <row r="70" spans="1:15" ht="22.5" customHeight="1">
      <c r="A70" s="83"/>
      <c r="B70" s="83"/>
      <c r="C70" s="83"/>
      <c r="D70" s="83"/>
      <c r="E70" s="83"/>
      <c r="F70" s="191"/>
      <c r="G70" s="83"/>
      <c r="H70" s="191"/>
      <c r="I70" s="83"/>
      <c r="J70" s="83"/>
      <c r="K70" s="83"/>
      <c r="L70" s="83"/>
      <c r="M70" s="83"/>
      <c r="N70" s="83"/>
      <c r="O70" s="83"/>
    </row>
    <row r="71" spans="1:15" ht="22.5" customHeight="1">
      <c r="A71" s="83"/>
      <c r="B71" s="83"/>
      <c r="C71" s="83"/>
      <c r="D71" s="83"/>
      <c r="E71" s="83"/>
      <c r="F71" s="191"/>
      <c r="G71" s="83"/>
      <c r="H71" s="191"/>
      <c r="I71" s="83"/>
      <c r="J71" s="83"/>
      <c r="K71" s="83"/>
      <c r="L71" s="83"/>
      <c r="M71" s="83"/>
      <c r="N71" s="83"/>
      <c r="O71" s="83"/>
    </row>
    <row r="72" spans="1:15" ht="22.5" customHeight="1">
      <c r="A72" s="83"/>
      <c r="B72" s="83"/>
      <c r="C72" s="83"/>
      <c r="D72" s="83"/>
      <c r="E72" s="83"/>
      <c r="F72" s="191"/>
      <c r="G72" s="83"/>
      <c r="H72" s="191"/>
      <c r="I72" s="83"/>
      <c r="J72" s="83"/>
      <c r="K72" s="83"/>
      <c r="L72" s="83"/>
      <c r="M72" s="83"/>
      <c r="N72" s="83"/>
      <c r="O72" s="83"/>
    </row>
    <row r="73" spans="1:15" ht="22.5" customHeight="1">
      <c r="A73" s="83"/>
      <c r="B73" s="83"/>
      <c r="C73" s="83"/>
      <c r="D73" s="83"/>
      <c r="E73" s="83"/>
      <c r="F73" s="191"/>
      <c r="G73" s="83"/>
      <c r="H73" s="191"/>
      <c r="I73" s="83"/>
      <c r="J73" s="83"/>
      <c r="K73" s="83"/>
      <c r="L73" s="83"/>
      <c r="M73" s="83"/>
      <c r="N73" s="83"/>
      <c r="O73" s="83"/>
    </row>
    <row r="74" spans="1:15" ht="22.5" customHeight="1">
      <c r="A74" s="83"/>
      <c r="B74" s="83"/>
      <c r="C74" s="83"/>
      <c r="D74" s="83"/>
      <c r="E74" s="83"/>
      <c r="F74" s="191"/>
      <c r="G74" s="83"/>
      <c r="H74" s="191"/>
      <c r="I74" s="83"/>
      <c r="J74" s="83"/>
      <c r="K74" s="83"/>
      <c r="L74" s="83"/>
      <c r="M74" s="83"/>
      <c r="N74" s="83"/>
      <c r="O74" s="83"/>
    </row>
    <row r="75" spans="1:15" ht="22.5" customHeight="1">
      <c r="A75" s="83"/>
      <c r="B75" s="83"/>
      <c r="C75" s="83"/>
      <c r="D75" s="83"/>
      <c r="E75" s="83"/>
      <c r="F75" s="191"/>
      <c r="G75" s="83"/>
      <c r="H75" s="191"/>
      <c r="I75" s="83"/>
      <c r="J75" s="83"/>
      <c r="K75" s="83"/>
      <c r="L75" s="83"/>
      <c r="M75" s="83"/>
      <c r="N75" s="83"/>
      <c r="O75" s="83"/>
    </row>
    <row r="76" spans="1:15" ht="22.5" customHeight="1">
      <c r="A76" s="83"/>
      <c r="B76" s="83"/>
      <c r="C76" s="83"/>
      <c r="D76" s="83"/>
      <c r="E76" s="83"/>
      <c r="F76" s="191"/>
      <c r="G76" s="83"/>
      <c r="H76" s="191"/>
      <c r="I76" s="83"/>
      <c r="J76" s="83"/>
      <c r="K76" s="83"/>
      <c r="L76" s="83"/>
      <c r="M76" s="83"/>
      <c r="N76" s="83"/>
      <c r="O76" s="83"/>
    </row>
    <row r="77" spans="1:15" ht="22.5" customHeight="1">
      <c r="A77" s="83"/>
      <c r="B77" s="83"/>
      <c r="C77" s="83"/>
      <c r="D77" s="83"/>
      <c r="E77" s="83"/>
      <c r="F77" s="191"/>
      <c r="G77" s="83"/>
      <c r="H77" s="191"/>
      <c r="I77" s="83"/>
      <c r="J77" s="83"/>
      <c r="K77" s="83"/>
      <c r="L77" s="83"/>
      <c r="M77" s="83"/>
      <c r="N77" s="83"/>
      <c r="O77" s="83"/>
    </row>
    <row r="78" spans="1:15" ht="22.5" customHeight="1">
      <c r="A78" s="83"/>
      <c r="B78" s="83"/>
      <c r="C78" s="83"/>
      <c r="D78" s="83"/>
      <c r="E78" s="83"/>
      <c r="F78" s="191"/>
      <c r="G78" s="83"/>
      <c r="H78" s="191"/>
      <c r="I78" s="83"/>
      <c r="J78" s="83"/>
      <c r="K78" s="83"/>
      <c r="L78" s="83"/>
      <c r="M78" s="83"/>
      <c r="N78" s="83"/>
      <c r="O78" s="83"/>
    </row>
    <row r="79" spans="1:15" ht="22.5" customHeight="1">
      <c r="A79" s="83"/>
      <c r="B79" s="83"/>
      <c r="C79" s="83"/>
      <c r="D79" s="83"/>
      <c r="E79" s="83"/>
      <c r="F79" s="191"/>
      <c r="G79" s="83"/>
      <c r="H79" s="191"/>
      <c r="I79" s="83"/>
      <c r="J79" s="83"/>
      <c r="K79" s="83"/>
      <c r="L79" s="83"/>
      <c r="M79" s="83"/>
      <c r="N79" s="83"/>
      <c r="O79" s="83"/>
    </row>
    <row r="80" spans="1:15" ht="22.5" customHeight="1">
      <c r="A80" s="83"/>
      <c r="B80" s="83"/>
      <c r="C80" s="83"/>
      <c r="D80" s="83"/>
      <c r="E80" s="83"/>
      <c r="F80" s="191"/>
      <c r="G80" s="83"/>
      <c r="H80" s="191"/>
      <c r="I80" s="83"/>
      <c r="J80" s="83"/>
      <c r="K80" s="83"/>
      <c r="L80" s="83"/>
      <c r="M80" s="83"/>
      <c r="N80" s="83"/>
      <c r="O80" s="83"/>
    </row>
    <row r="81" spans="1:15" ht="22.5" customHeight="1">
      <c r="A81" s="83"/>
      <c r="B81" s="83"/>
      <c r="C81" s="83"/>
      <c r="D81" s="83"/>
      <c r="E81" s="83"/>
      <c r="F81" s="191"/>
      <c r="G81" s="83"/>
      <c r="H81" s="191"/>
      <c r="I81" s="83"/>
      <c r="J81" s="83"/>
      <c r="K81" s="83"/>
      <c r="L81" s="83"/>
      <c r="M81" s="83"/>
      <c r="N81" s="83"/>
      <c r="O81" s="83"/>
    </row>
  </sheetData>
  <sheetProtection/>
  <mergeCells count="53">
    <mergeCell ref="H4:K4"/>
    <mergeCell ref="B7:D7"/>
    <mergeCell ref="H6:K6"/>
    <mergeCell ref="F9:G10"/>
    <mergeCell ref="B8:D8"/>
    <mergeCell ref="E7:K7"/>
    <mergeCell ref="B9:D10"/>
    <mergeCell ref="B32:C32"/>
    <mergeCell ref="C16:D16"/>
    <mergeCell ref="B17:D17"/>
    <mergeCell ref="B31:C31"/>
    <mergeCell ref="D31:G31"/>
    <mergeCell ref="D32:G32"/>
    <mergeCell ref="B36:C36"/>
    <mergeCell ref="D36:G36"/>
    <mergeCell ref="B30:C30"/>
    <mergeCell ref="E8:K8"/>
    <mergeCell ref="B11:D11"/>
    <mergeCell ref="C26:K26"/>
    <mergeCell ref="E9:E10"/>
    <mergeCell ref="B35:C35"/>
    <mergeCell ref="H9:K10"/>
    <mergeCell ref="C18:D18"/>
    <mergeCell ref="B1:D1"/>
    <mergeCell ref="F3:F4"/>
    <mergeCell ref="F5:G5"/>
    <mergeCell ref="C20:D20"/>
    <mergeCell ref="E20:K20"/>
    <mergeCell ref="E16:K16"/>
    <mergeCell ref="E12:K12"/>
    <mergeCell ref="G14:K15"/>
    <mergeCell ref="H5:K5"/>
    <mergeCell ref="E2:E5"/>
    <mergeCell ref="D45:K45"/>
    <mergeCell ref="C24:K24"/>
    <mergeCell ref="C23:K23"/>
    <mergeCell ref="H43:K43"/>
    <mergeCell ref="C13:D15"/>
    <mergeCell ref="E18:K18"/>
    <mergeCell ref="E19:K19"/>
    <mergeCell ref="C19:D19"/>
    <mergeCell ref="B34:D34"/>
    <mergeCell ref="B28:K28"/>
    <mergeCell ref="D35:G35"/>
    <mergeCell ref="E14:F15"/>
    <mergeCell ref="E13:K13"/>
    <mergeCell ref="B2:D5"/>
    <mergeCell ref="E11:K11"/>
    <mergeCell ref="F2:K2"/>
    <mergeCell ref="C12:D12"/>
    <mergeCell ref="C25:K25"/>
    <mergeCell ref="F6:G6"/>
    <mergeCell ref="B6:D6"/>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1:K11">
      <formula1>"あり,なし,大阪府有料老人ホーム設置運営指導指針適用外"</formula1>
    </dataValidation>
    <dataValidation type="list" allowBlank="1" showInputMessage="1" showErrorMessage="1" sqref="E13">
      <formula1>"適合している,適合していない（代替措置・将来の改善計画）"</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7" r:id="rId1"/>
  <rowBreaks count="1" manualBreakCount="1">
    <brk id="21"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