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0215" windowHeight="820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2)" sheetId="6" r:id="rId6"/>
    <sheet name="６利用料金" sheetId="7" r:id="rId7"/>
    <sheet name="７入居者状況" sheetId="8" r:id="rId8"/>
    <sheet name="８苦情等体制　９情報開示" sheetId="9" r:id="rId9"/>
    <sheet name="10その他" sheetId="10" r:id="rId10"/>
    <sheet name="別添１" sheetId="11" r:id="rId11"/>
    <sheet name="別添２" sheetId="12" r:id="rId12"/>
    <sheet name="別添３" sheetId="13" r:id="rId13"/>
    <sheet name="別添４" sheetId="14" r:id="rId14"/>
  </sheets>
  <definedNames>
    <definedName name="_xlnm.Print_Area" localSheetId="0">'０作成にあたっての注意事項'!$A$1:$K$10</definedName>
    <definedName name="_xlnm.Print_Area" localSheetId="9">'10その他'!$A$1:$L$30</definedName>
    <definedName name="_xlnm.Print_Area" localSheetId="1">'１事業主体　２事業概要'!$A$1:$I$49</definedName>
    <definedName name="_xlnm.Print_Area" localSheetId="2">'３建物概要'!$A$1:$L$38</definedName>
    <definedName name="_xlnm.Print_Area" localSheetId="3">'４サービス内容'!$A$1:$J$94</definedName>
    <definedName name="_xlnm.Print_Area" localSheetId="4">'５職員体制'!$A$1:$N$66</definedName>
    <definedName name="_xlnm.Print_Area" localSheetId="6">'６利用料金'!$A$1:$N$61</definedName>
    <definedName name="_xlnm.Print_Area" localSheetId="5">'６利用料金 (2)'!$A$1:$N$61</definedName>
    <definedName name="_xlnm.Print_Area" localSheetId="7">'７入居者状況'!$A$1:$L$40</definedName>
    <definedName name="_xlnm.Print_Area" localSheetId="8">'８苦情等体制　９情報開示'!$A$1:$L$43</definedName>
    <definedName name="_xlnm.Print_Area" localSheetId="10">'別添１'!$A$1:$E$48</definedName>
    <definedName name="_xlnm.Print_Area" localSheetId="11">'別添２'!$A$1:$I$31</definedName>
    <definedName name="_xlnm.Print_Area" localSheetId="12">'別添３'!$A$1:$N$37</definedName>
    <definedName name="_xlnm.Print_Area" localSheetId="13">'別添４'!$A$1:$I$33</definedName>
  </definedNames>
  <calcPr fullCalcOnLoad="1"/>
</workbook>
</file>

<file path=xl/sharedStrings.xml><?xml version="1.0" encoding="utf-8"?>
<sst xmlns="http://schemas.openxmlformats.org/spreadsheetml/2006/main" count="1371" uniqueCount="840">
  <si>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</si>
  <si>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</si>
  <si>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</si>
  <si>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</si>
  <si>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</si>
  <si>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</si>
  <si>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</si>
  <si>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</si>
  <si>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</si>
  <si>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</si>
  <si>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</si>
  <si>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</si>
  <si>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</si>
  <si>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</si>
  <si>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</si>
  <si>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</si>
  <si>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</si>
  <si>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</si>
  <si>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</si>
  <si>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</si>
  <si>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</si>
  <si>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</si>
  <si>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</si>
  <si>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</si>
  <si>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</si>
  <si>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</si>
  <si>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</si>
  <si>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</si>
  <si>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</si>
  <si>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</si>
  <si>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</si>
  <si>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</si>
  <si>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</si>
  <si>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</si>
  <si>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</si>
  <si>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</si>
  <si>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</si>
  <si>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</si>
  <si>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</si>
  <si>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</si>
  <si>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</si>
  <si>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</si>
  <si>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</si>
  <si>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</si>
  <si>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</si>
  <si>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</si>
  <si>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</si>
  <si>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</si>
  <si>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</si>
  <si>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</si>
  <si>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</si>
  <si>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</si>
  <si>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</si>
  <si>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</si>
  <si>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</si>
  <si>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</si>
  <si>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</si>
  <si>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</si>
  <si>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</si>
  <si>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</si>
  <si>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</si>
  <si>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</si>
  <si>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</si>
  <si>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</si>
  <si>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</si>
  <si>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</si>
  <si>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</si>
  <si>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</si>
  <si>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</si>
  <si>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</si>
  <si>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</si>
  <si>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</si>
  <si>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</si>
  <si>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</si>
  <si>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</si>
  <si>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</si>
  <si>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</si>
  <si>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</si>
  <si>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</si>
  <si>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</si>
  <si>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</si>
  <si>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</si>
  <si>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</si>
  <si>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</si>
  <si>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</si>
  <si>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</si>
  <si>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</si>
  <si>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</si>
  <si>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</si>
  <si>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</si>
  <si>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</si>
  <si>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</si>
  <si>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</si>
  <si>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</si>
  <si>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</si>
  <si>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</si>
  <si>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</si>
  <si>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</si>
  <si>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</si>
  <si>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</si>
  <si>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</si>
  <si>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</si>
  <si>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</si>
  <si>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</si>
  <si>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</si>
  <si>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</si>
  <si>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</si>
  <si>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</si>
  <si>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</si>
  <si>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</si>
  <si>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</si>
  <si>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</si>
  <si>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</si>
  <si>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</si>
  <si>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</si>
  <si>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</si>
  <si>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</si>
  <si>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</si>
  <si>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</si>
  <si>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</si>
  <si>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</si>
  <si>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</si>
  <si>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</si>
  <si>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</si>
  <si>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</si>
  <si>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</si>
  <si>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</si>
  <si>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</si>
  <si>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</si>
  <si>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</si>
  <si>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</si>
  <si>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</si>
  <si>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</si>
  <si>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</si>
  <si>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</si>
  <si>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</si>
  <si>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</si>
  <si>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</si>
  <si>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</si>
  <si>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</si>
  <si>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</si>
  <si>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</si>
  <si>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</si>
  <si>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</si>
  <si>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</si>
  <si>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</si>
  <si>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</si>
  <si>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</si>
  <si>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</si>
  <si>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</si>
  <si>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</si>
  <si>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</si>
  <si>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</si>
  <si>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</si>
  <si>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（職員の状況）</t>
  </si>
  <si>
    <t>要介護度</t>
  </si>
  <si>
    <t>年齢</t>
  </si>
  <si>
    <t>前払金</t>
  </si>
  <si>
    <t>家賃</t>
  </si>
  <si>
    <t>プラン１</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</si>
  <si>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</si>
  <si>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</si>
  <si>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</si>
  <si>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</si>
  <si>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</si>
  <si>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</si>
  <si>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</si>
  <si>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</si>
  <si>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</si>
  <si>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</si>
  <si>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</si>
  <si>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</si>
  <si>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</si>
  <si>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</si>
  <si>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</si>
  <si>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</si>
  <si>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</si>
  <si>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</si>
  <si>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</si>
  <si>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</si>
  <si>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</si>
  <si>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</si>
  <si>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</si>
  <si>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</si>
  <si>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</si>
  <si>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</si>
  <si>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</si>
  <si>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</si>
  <si>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</si>
  <si>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</si>
  <si>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</si>
  <si>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</si>
  <si>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</si>
  <si>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</si>
  <si>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</si>
  <si>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</si>
  <si>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</si>
  <si>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</si>
  <si>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</si>
  <si>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</si>
  <si>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</si>
  <si>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</si>
  <si>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</si>
  <si>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</si>
  <si>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</si>
  <si>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</si>
  <si>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</si>
  <si>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</si>
  <si>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</si>
  <si>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</si>
  <si>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</si>
  <si>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</si>
  <si>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</si>
  <si>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</si>
  <si>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</si>
  <si>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</si>
  <si>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</si>
  <si>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</si>
  <si>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</si>
  <si>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</si>
  <si>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</si>
  <si>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</si>
  <si>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</si>
  <si>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</si>
  <si>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</si>
  <si>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</si>
  <si>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</si>
  <si>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</si>
  <si>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</si>
  <si>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</si>
  <si>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</si>
  <si>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</si>
  <si>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</si>
  <si>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</si>
  <si>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</si>
  <si>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</si>
  <si>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</si>
  <si>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</si>
  <si>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</si>
  <si>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</si>
  <si>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</si>
  <si>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</si>
  <si>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</si>
  <si>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</si>
  <si>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男女比率</t>
  </si>
  <si>
    <t>入居率</t>
  </si>
  <si>
    <t>％</t>
  </si>
  <si>
    <t>窓口の名称（有料老人ホーム所管庁）</t>
  </si>
  <si>
    <t>窓口の名称（虐待の場合）</t>
  </si>
  <si>
    <t>大阪府有料老人ホーム設置運営指導指針「規模及び構造設備」に合致しない事項</t>
  </si>
  <si>
    <t>サービスの提供内容に関する特色</t>
  </si>
  <si>
    <t>利用者の個別的な選択によるサービス</t>
  </si>
  <si>
    <t>特定施設入居者生活介護の利用者に対する看護・介護職員の割合
（一般型特定施設以外の場合、本欄は省略）</t>
  </si>
  <si>
    <t>前年度１年間の採用者数</t>
  </si>
  <si>
    <t>前年度１年間の退職者数</t>
  </si>
  <si>
    <t>サービス費用</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</si>
  <si>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</si>
  <si>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</si>
  <si>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</si>
  <si>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</si>
  <si>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</si>
  <si>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</si>
  <si>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</si>
  <si>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</si>
  <si>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</si>
  <si>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</si>
  <si>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</si>
  <si>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</si>
  <si>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</si>
  <si>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</si>
  <si>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</si>
  <si>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</si>
  <si>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</si>
  <si>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</si>
  <si>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</si>
  <si>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</si>
  <si>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</si>
  <si>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</si>
  <si>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</si>
  <si>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</si>
  <si>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</si>
  <si>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</si>
  <si>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</si>
  <si>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</si>
  <si>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</si>
  <si>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</si>
  <si>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</si>
  <si>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</si>
  <si>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</si>
  <si>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</si>
  <si>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７</t>
  </si>
  <si>
    <t>８</t>
  </si>
  <si>
    <t>（利用者からの苦情・虐待に対する窓口等の状況）　</t>
  </si>
  <si>
    <t>説明者署名</t>
  </si>
  <si>
    <t>（介護・看護職員の配置率）</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</si>
  <si>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</si>
  <si>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</si>
  <si>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</si>
  <si>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</si>
  <si>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</si>
  <si>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</si>
  <si>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</si>
  <si>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</si>
  <si>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</si>
  <si>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</si>
  <si>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</si>
  <si>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</si>
  <si>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</si>
  <si>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</si>
  <si>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</si>
  <si>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</si>
  <si>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</si>
  <si>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</si>
  <si>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</si>
  <si>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</si>
  <si>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</si>
  <si>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</si>
  <si>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</si>
  <si>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</si>
  <si>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</si>
  <si>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</si>
  <si>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</si>
  <si>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</si>
  <si>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</si>
  <si>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</si>
  <si>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</si>
  <si>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</si>
  <si>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</si>
  <si>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</si>
  <si>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1</t>
  </si>
  <si>
    <t>http://</t>
  </si>
  <si>
    <t>調理、洗濯、掃除等の家事の供与</t>
  </si>
  <si>
    <t>契約上の職員配置比率　</t>
  </si>
  <si>
    <t>人員配置が手厚い介護サービスの実施</t>
  </si>
  <si>
    <t>入居定員</t>
  </si>
  <si>
    <t>人</t>
  </si>
  <si>
    <t>初期償却額</t>
  </si>
  <si>
    <t>　</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</si>
  <si>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</si>
  <si>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</si>
  <si>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</si>
  <si>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</si>
  <si>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</si>
  <si>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</si>
  <si>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</si>
  <si>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</si>
  <si>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</si>
  <si>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</si>
  <si>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</si>
  <si>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</si>
  <si>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（連携及び協力している高齢者居宅生活支援事業者）</t>
  </si>
  <si>
    <t>職員体制</t>
  </si>
  <si>
    <t>戸</t>
  </si>
  <si>
    <t>最少時人数（宿直者・休憩者等を除く）</t>
  </si>
  <si>
    <t>上記項目以外で合致しない事項</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</si>
  <si>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</si>
  <si>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</si>
  <si>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</si>
  <si>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</si>
  <si>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</si>
  <si>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</si>
  <si>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</si>
  <si>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</si>
  <si>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</si>
  <si>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</si>
  <si>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</si>
  <si>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t>
  </si>
  <si>
    <t>ヶ所</t>
  </si>
  <si>
    <t>ヶ所</t>
  </si>
  <si>
    <t>うち車椅子等の対応が可能なトイレ</t>
  </si>
  <si>
    <t>共用トイレ</t>
  </si>
  <si>
    <t>うち男女別の対応が可能なトイレ</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</si>
  <si>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</si>
  <si>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</si>
  <si>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</si>
  <si>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</si>
  <si>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</si>
  <si>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</si>
  <si>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</si>
  <si>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</si>
  <si>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</si>
  <si>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</si>
  <si>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</si>
  <si>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</si>
  <si>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</si>
  <si>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</si>
  <si>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</si>
  <si>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</si>
  <si>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</si>
  <si>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</si>
  <si>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</si>
  <si>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</si>
  <si>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</si>
  <si>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</si>
  <si>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</si>
  <si>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</si>
  <si>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</si>
  <si>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</si>
  <si>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</si>
  <si>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</si>
  <si>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</si>
  <si>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</si>
  <si>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</si>
  <si>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</si>
  <si>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</si>
  <si>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</si>
  <si>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</si>
  <si>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</si>
  <si>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</si>
  <si>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</si>
  <si>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</si>
  <si>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</si>
  <si>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</si>
  <si>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</si>
  <si>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</si>
  <si>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（介護サービスの内容）</t>
  </si>
  <si>
    <t>（特定施設入居者生活介護の指定）</t>
  </si>
  <si>
    <t>（特定施設入居者生活介護等の提供体制）</t>
  </si>
  <si>
    <t>特定施設入居者生活介護※の費用</t>
  </si>
  <si>
    <t>介護保険外</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</si>
  <si>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</si>
  <si>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</si>
  <si>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</si>
  <si>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</si>
  <si>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</si>
  <si>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</si>
  <si>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</si>
  <si>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</si>
  <si>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</si>
  <si>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</si>
  <si>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</si>
  <si>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</si>
  <si>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</si>
  <si>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</si>
  <si>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</si>
  <si>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</si>
  <si>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</si>
  <si>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</si>
  <si>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</si>
  <si>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</si>
  <si>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</si>
  <si>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</si>
  <si>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</si>
  <si>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</si>
  <si>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</si>
  <si>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</si>
  <si>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</si>
  <si>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</si>
  <si>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</si>
  <si>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</si>
  <si>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</si>
  <si>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</si>
  <si>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</si>
  <si>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</si>
  <si>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</si>
  <si>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</si>
  <si>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</si>
  <si>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</si>
  <si>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</si>
  <si>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</si>
  <si>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</si>
  <si>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</si>
  <si>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</si>
  <si>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</si>
  <si>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</si>
  <si>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</si>
  <si>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</si>
  <si>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</si>
  <si>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</si>
  <si>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</si>
  <si>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</si>
  <si>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</si>
  <si>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</si>
  <si>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</si>
  <si>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</si>
  <si>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</si>
  <si>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</si>
  <si>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</si>
  <si>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</si>
  <si>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</si>
  <si>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</si>
  <si>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</si>
  <si>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</si>
  <si>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</si>
  <si>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</si>
  <si>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</si>
  <si>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</si>
  <si>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</si>
  <si>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</si>
  <si>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</si>
  <si>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</si>
  <si>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窓口の名称（所在市町村（保険者））</t>
  </si>
  <si>
    <t>上記の重要事項の内容について、入居者、入居者代理人に説明しました。</t>
  </si>
  <si>
    <t>窓口の名称（設置者）</t>
  </si>
  <si>
    <t>入居者や家族が利用できる調理設備</t>
  </si>
  <si>
    <t>兼務している職種名及び人数</t>
  </si>
  <si>
    <t>（別添４）　介護保険自己負担額（参考：加算項目別報酬金額：　　級地（地域加算　　％））</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</si>
  <si>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</si>
  <si>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</si>
  <si>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</si>
  <si>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</si>
  <si>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</si>
  <si>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</si>
  <si>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</si>
  <si>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</si>
  <si>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</si>
  <si>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</si>
  <si>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</si>
  <si>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</si>
  <si>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</si>
  <si>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</si>
  <si>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</si>
  <si>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</si>
  <si>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</si>
  <si>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</si>
  <si>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</si>
  <si>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</si>
  <si>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</si>
  <si>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</si>
  <si>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</si>
  <si>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</si>
  <si>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</si>
  <si>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</si>
  <si>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</si>
  <si>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</si>
  <si>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</si>
  <si>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</si>
  <si>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様式第1号</t>
  </si>
  <si>
    <t>若年性認知症入居者受入加算</t>
  </si>
  <si>
    <t>退院・退所時連携加算</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</si>
  <si>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</si>
  <si>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</si>
  <si>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</si>
  <si>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</si>
  <si>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</si>
  <si>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</si>
  <si>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</si>
  <si>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</si>
  <si>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</si>
  <si>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</si>
  <si>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</si>
  <si>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</si>
  <si>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</si>
  <si>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</si>
  <si>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</si>
  <si>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</si>
  <si>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</si>
  <si>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</si>
  <si>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</si>
  <si>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</si>
  <si>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</si>
  <si>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</si>
  <si>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</si>
  <si>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</si>
  <si>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</si>
  <si>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</si>
  <si>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</si>
  <si>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</si>
  <si>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</si>
  <si>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</si>
  <si>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</si>
  <si>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</si>
  <si>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</si>
  <si>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</si>
  <si>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</si>
  <si>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</si>
  <si>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</si>
  <si>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</si>
  <si>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</si>
  <si>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</si>
  <si>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</si>
  <si>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</si>
  <si>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</si>
  <si>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</si>
  <si>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</si>
  <si>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</si>
  <si>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</si>
  <si>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</si>
  <si>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</si>
  <si>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</si>
  <si>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</si>
  <si>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</si>
  <si>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</si>
  <si>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</si>
  <si>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</si>
  <si>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</si>
  <si>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</si>
  <si>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</si>
  <si>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</si>
  <si>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</si>
  <si>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</si>
  <si>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</si>
  <si>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</si>
  <si>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</si>
  <si>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</si>
  <si>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</si>
  <si>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</si>
  <si>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</si>
  <si>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</si>
  <si>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</si>
  <si>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事務長</t>
  </si>
  <si>
    <t xml:space="preserve"> へるすけありんくかぶしきがいしゃ</t>
  </si>
  <si>
    <t>１２０１－０１－０２７２９５</t>
  </si>
  <si>
    <t>589-0005</t>
  </si>
  <si>
    <t>　　　大阪府大阪狭山市狭山二丁目９０２番４</t>
  </si>
  <si>
    <t>072-368-7551/072-368-7556</t>
  </si>
  <si>
    <t>www.healthcare-link.co.jp</t>
  </si>
  <si>
    <t>代表取締役</t>
  </si>
  <si>
    <t>平成</t>
  </si>
  <si>
    <t>１５年２月１７日</t>
  </si>
  <si>
    <t>　　　　　介護付有料老人ホームさくらの杜</t>
  </si>
  <si>
    <t>かいごつきゆうりょうろうじんほーむ　さくらのもり</t>
  </si>
  <si>
    <t>有料老人ホーム設置時の老人福祉法第２９条第１項に規定する届出</t>
  </si>
  <si>
    <t>介護付（一般型特定施設入居者生活介護を提供する場合）</t>
  </si>
  <si>
    <t>589-0031</t>
  </si>
  <si>
    <t>　　　大阪府大阪狭山市池之原二丁目１１１４</t>
  </si>
  <si>
    <t>南海高野線「金剛駅」より約１．５km（徒歩約２０分）
南海バス「亀の甲」バス停より約４００ｍ（徒歩約５分）</t>
  </si>
  <si>
    <t>０７２‐３６０‐１６０１</t>
  </si>
  <si>
    <t>０７２‐３６０‐１６０２</t>
  </si>
  <si>
    <t>www.healthcre-ink.co.jp</t>
  </si>
  <si>
    <t>施設長</t>
  </si>
  <si>
    <t>２０年１２月１日</t>
  </si>
  <si>
    <t>２０年１１月１日</t>
  </si>
  <si>
    <t>大阪狭山市</t>
  </si>
  <si>
    <t>２９年１２月１日</t>
  </si>
  <si>
    <t>2779301452</t>
  </si>
  <si>
    <t>賃借権</t>
  </si>
  <si>
    <t>なし</t>
  </si>
  <si>
    <t>２０年１２月１日</t>
  </si>
  <si>
    <t>７０年１１月３０日</t>
  </si>
  <si>
    <t>所有権</t>
  </si>
  <si>
    <t>あり</t>
  </si>
  <si>
    <t>２０年１１月２０日</t>
  </si>
  <si>
    <t>老人ホーム</t>
  </si>
  <si>
    <t>耐火建築物</t>
  </si>
  <si>
    <t>鉄骨造</t>
  </si>
  <si>
    <t>一般居室個室</t>
  </si>
  <si>
    <t>○</t>
  </si>
  <si>
    <t>×</t>
  </si>
  <si>
    <t>一人部屋</t>
  </si>
  <si>
    <t>個室</t>
  </si>
  <si>
    <t>機械浴</t>
  </si>
  <si>
    <t>食堂兼機能訓練室</t>
  </si>
  <si>
    <t>あり（ストレッチャー対応）</t>
  </si>
  <si>
    <t>あり（車椅子対応）</t>
  </si>
  <si>
    <t>スタッフ室＆PHS</t>
  </si>
  <si>
    <t>１分</t>
  </si>
  <si>
    <t>相談室</t>
  </si>
  <si>
    <t>消防計画</t>
  </si>
  <si>
    <t>本施設では、提携医療機関であるあつたかクリニックやさくら会病院と協力し合いながら、医療・介護・福祉の分野において、継ぎ目のない総合的なサービスを提供することに主眼を置いています。単に高齢者の住まいを提供するだけではなく、活発的なレクリエーション・イベントなどを採り入れることにより、入居者様が生き生きとし、常に安心感を得られるような施設でありたいと考えています。</t>
  </si>
  <si>
    <t>提携医療機関との連携、ならびに専門職である機能訓練指導員による独自リハビリの実施によって、自立支援のサポートを強力に行なう。</t>
  </si>
  <si>
    <t>自ら実施</t>
  </si>
  <si>
    <t>状況把握：日中及び夜間に巡回
　　　　　または「緊急通報装置」にて訪室
生活相談：日中、随時受付</t>
  </si>
  <si>
    <t>委託</t>
  </si>
  <si>
    <t>半田あつたかクリニック</t>
  </si>
  <si>
    <t>年２回健康診断の機会を付与</t>
  </si>
  <si>
    <t>※別添２（個別選択による介護サービス一覧表）</t>
  </si>
  <si>
    <t>①虐待防止に関する責任者は、管理者です。
②職員に対し、虐待防止研修を実施します。
③入居者及び家族等に苦情解決体制を整備している。
④委員会、研修会で定期的に虐待防止のための啓発・周知等を行います。
⑤虐待を受けたと思われる入居者を発見した場合は、速やかに市に通報します。</t>
  </si>
  <si>
    <t>①身体拘束は原則禁止としており、三原則（切迫性・非代替性・一時性）に照らし、緊急やむを得ず身体拘束を行なう場合、入居者の身体状況に応じて、その方法、期間（最長で１カ月）を定め、それらを含む入居者の状況、行なう理由を記録する。また、家族等へ説明を行ない、同意書をいただく。（継続する場合は概ね１カ月毎に行な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</si>
  <si>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口腔栄養スクリーニング加算</t>
  </si>
  <si>
    <t>2.5:1以上</t>
  </si>
  <si>
    <t>特定施設サービス計画等の作成</t>
  </si>
  <si>
    <t>①計画作成担当者は、入居開始前に、入居者の意向や心身の状況等のアセスメント等を行ない、援助の目標に応じて具体的なサービス内容、サービス提供期間等を記載した特定施設サービス計画（以下、「計画」という。）を作成する。
②計画の作成にあたっては、入居者及び家族等に対して、その内容を理解しやすいよう説明し、同意を得たうえで交付するものとする。
③計画に基づくサービスの提供の開始から、少なくとも１月に１回は、入居者の状況やサービスの提供状況について、計画作成担当者は報告を受ける。
④計画に記載しているサービス提供期間が終了するまでに、少なくとも１回は、計画の実施状況の把握（「モニタリング」という。）を行なう。
⑤計画作成後は実施状況の把握を行い、必要に応じて計画の変更を行なう。</t>
  </si>
  <si>
    <t>必要に応じて介助を行ないます。
また嚥下困難者のためのきざみ食、ミキサー食等の提供を行ないます。</t>
  </si>
  <si>
    <t>１週間に２回以上、入浴（全身浴・部分浴）の介助や見守り、清拭（身体を拭く）、洗髪などを行ないます。</t>
  </si>
  <si>
    <t>トイレ誘導、排泄の介助やおむつ交換を行ないます。</t>
  </si>
  <si>
    <t>介助が必要な利用者に対して、上着、下着の更衣の介助を行ないます。</t>
  </si>
  <si>
    <t>入居者の能力に応じて、食事、入浴、排せつ、更衣などの日常生活動作を通じた訓練に加え、機能訓練指導員が専門的知識に基づき機能回復、維持のためのリハビリテーションを行ないます。</t>
  </si>
  <si>
    <t>入居者の能力に応じて、集団的に行なうレクリエーションや歌唱、体操などを通じた訓練を行ないます。</t>
  </si>
  <si>
    <t>入居者の能力に応じて、機能訓練指導員が専門的知識に基づき、器械・器具等を使用した訓練を行ないます。</t>
  </si>
  <si>
    <t>利用者の選択に基づき、趣味･趣向に応じた創作活動等の場を提供します。</t>
  </si>
  <si>
    <t>２４時間看護師が常駐し、常に入居者の健康状況に注意するとともに、健康保持のための適切な措置を講じます。</t>
  </si>
  <si>
    <t>サービス向上のため、職員に対し、人権、身体拘束、虐待、感染症、食中毒、事故対応、認知症ケア、介護技術等の研修を実施します。</t>
  </si>
  <si>
    <t>・外出の際は、外出先、用件、施設へ帰着する予定日時などを届出ること。
・欠食の場合は２時間前までに届出ること。朝食は前日の１８時まで。
・身上に関する重要な事項に変更が生じたときは、速やかに届出ること。
・ケンカ、口論等により、他の入居者に迷惑をかけないこと。
・施設の秩序、風紀を乱し、又は安全衛生を害しないこと。</t>
  </si>
  <si>
    <t>薬の確認、服薬のお手伝い、服薬の確認を行ないます。</t>
  </si>
  <si>
    <t>移動、車いすへ移乗、ベッドへの移乗等の介助を行ないます。</t>
  </si>
  <si>
    <t>救急車の手配、入退院の付き添い、通院介助</t>
  </si>
  <si>
    <t>大阪狭山市半田三丁目４７１番１</t>
  </si>
  <si>
    <t>内科、老年精神科、訪問診療、リハビリテーション科</t>
  </si>
  <si>
    <t>訪問診療、急変時の対応</t>
  </si>
  <si>
    <t>さくら会病院</t>
  </si>
  <si>
    <t>大阪狭山市半田五丁目２６１０番１</t>
  </si>
  <si>
    <t>脳外科、整形外科、内科、リハビリテーション科</t>
  </si>
  <si>
    <t>急変時の対応</t>
  </si>
  <si>
    <t>筒井歯科医院</t>
  </si>
  <si>
    <t>堺市南区三原台３－５－５</t>
  </si>
  <si>
    <t>訪問診療</t>
  </si>
  <si>
    <t>内科、老年精神科、訪問診療</t>
  </si>
  <si>
    <t>脳外科、整形外科、内科、リハビリテーション科</t>
  </si>
  <si>
    <t>介護</t>
  </si>
  <si>
    <t>4</t>
  </si>
  <si>
    <t>3</t>
  </si>
  <si>
    <t>管理栄養士</t>
  </si>
  <si>
    <t>2</t>
  </si>
  <si>
    <t>5</t>
  </si>
  <si>
    <t>介護福祉士</t>
  </si>
  <si>
    <t>介護職員初任者研修修了者</t>
  </si>
  <si>
    <t>介護支援専門員</t>
  </si>
  <si>
    <t>常勤</t>
  </si>
  <si>
    <t>夜勤帯の設定時間（１６時３０分～９時３０分）</t>
  </si>
  <si>
    <t>2.5：1以上</t>
  </si>
  <si>
    <t>利用権方式</t>
  </si>
  <si>
    <t>一部前払い・一部月払い方式</t>
  </si>
  <si>
    <t>総務省発表の消費者物価指数の変動率の範囲内で改定することがある</t>
  </si>
  <si>
    <t>あらかじめ通知する</t>
  </si>
  <si>
    <t>要介護３（1割負担）</t>
  </si>
  <si>
    <t>60歳以上</t>
  </si>
  <si>
    <t>18.1㎡</t>
  </si>
  <si>
    <t>前払金（家賃、介護サービス費等）</t>
  </si>
  <si>
    <t>3,000,000円</t>
  </si>
  <si>
    <t>月額費用の合計（目安）</t>
  </si>
  <si>
    <t>52,000円</t>
  </si>
  <si>
    <t>食費（30日換算）</t>
  </si>
  <si>
    <t>管理費</t>
  </si>
  <si>
    <t>77,000円</t>
  </si>
  <si>
    <t>0円</t>
  </si>
  <si>
    <t>電気代</t>
  </si>
  <si>
    <t>実費</t>
  </si>
  <si>
    <t>備考　介護保険費用1割・2割又は3割の利用者負担（利用者の所得等に応じて負担割合が変わる。）
　　　※介護予防の場合を含む。詳細は別添3及び4のとおりです。　　　</t>
  </si>
  <si>
    <t>土地の賃借料、設備備品費、借入利息等を基礎として、
１室あたりの家賃を算定</t>
  </si>
  <si>
    <t>土地の賃借料、設備備品費、借入利息等を基礎として、
１室あたりの一時金を算定</t>
  </si>
  <si>
    <t>厨房維持費及び１日３食を提供するための費用</t>
  </si>
  <si>
    <t>共用施設の維持管理費、修繕費、水光熱費、保険料等</t>
  </si>
  <si>
    <t>居室使用分実費</t>
  </si>
  <si>
    <t>基本報酬、加算の入居者負担分</t>
  </si>
  <si>
    <t>36ヶ月</t>
  </si>
  <si>
    <t>入居月</t>
  </si>
  <si>
    <t>300万円の時：450,000円
360万円の時：540,000円</t>
  </si>
  <si>
    <t>入居一時金－（入居一時金÷36ヶ月÷該当月の日数×入居日数）</t>
  </si>
  <si>
    <t>入居一時金×85％－（入居一時金×85％÷36ヶ月×入居月数）</t>
  </si>
  <si>
    <t>２　信託契約を行う信託会社等の名称</t>
  </si>
  <si>
    <t>株式会社りそな銀行</t>
  </si>
  <si>
    <t>７０歳未満</t>
  </si>
  <si>
    <t>７０歳以上８５歳未満</t>
  </si>
  <si>
    <t>８５歳以上９０歳未満</t>
  </si>
  <si>
    <t>９０歳以上</t>
  </si>
  <si>
    <t>さくらの杜</t>
  </si>
  <si>
    <t>072-360-1601</t>
  </si>
  <si>
    <t>072-360-1602</t>
  </si>
  <si>
    <t>8:30～17:30</t>
  </si>
  <si>
    <t>なし</t>
  </si>
  <si>
    <t>大阪狭山市健康福祉部高齢介護グループ</t>
  </si>
  <si>
    <t>072-366-0011</t>
  </si>
  <si>
    <t>072-366-9696</t>
  </si>
  <si>
    <t>9:00～17:30</t>
  </si>
  <si>
    <t>土日祝祭日</t>
  </si>
  <si>
    <t>大阪府国民健康保険団体連合会　苦情相談窓口</t>
  </si>
  <si>
    <t>06－6949－5418</t>
  </si>
  <si>
    <t>　　―</t>
  </si>
  <si>
    <t>9：00～17:00</t>
  </si>
  <si>
    <t>土日祝祭日</t>
  </si>
  <si>
    <t>大阪狭山市健康福祉部広域福祉グループ</t>
  </si>
  <si>
    <t>0721-20-1199</t>
  </si>
  <si>
    <t>0721-20-1202</t>
  </si>
  <si>
    <t>9：00～17：30</t>
  </si>
  <si>
    <t>三井住友海上火災保険株式会社に加入</t>
  </si>
  <si>
    <t>事故対応マニュアルに基づき速やかに対応します。</t>
  </si>
  <si>
    <t>令和</t>
  </si>
  <si>
    <t>運営懇談会にて報告</t>
  </si>
  <si>
    <t>入居希望者に公開</t>
  </si>
  <si>
    <t>公開していない</t>
  </si>
  <si>
    <t>入居者、家族、管理者、施設職員</t>
  </si>
  <si>
    <t>個人情報保護に関する法令及び行政機関等が定めた個人情報保護に関する条例・規範・ガイダンスを遵守します。個人情報が分散した形で蓄積利用される可能性を排除し、適切な個人情報の収集、利用及び提供が行なわれる体制整備の向上を図るとともに、個人情報への不正アクセス、紛失、破壊、改ざん及び漏洩の予防に努め、万一、これらの問題が発生した場合には速やかに是正、対策を講じます。個人情報の取り扱いに関する規範を明確にし、従事者に周知徹底します。また、取引先等に関しても適切に取り扱うように要請します。自主的に的確な個人情報保護が講じられるように、個人情報の取り扱いに関する内部規程を定期的に見直し、これを遵守するとともに、職員の教育、研修を徹底し、推進します。
・事業者及び職員は、サービス提供をするうえで知りえた入居者及び家族等の秘密を正当な理由なく、第三者に漏らしません。また、サービス提供契約完了後においても、上記の秘密を保持します。
・事業者は、職員の退職後も上記の秘密を保持する雇用契約とします。
・事業者は、サービス担当者会議等において入居者及び家族の個人情報を利用する場合は、あらかじめ文書にて入居者及び家族等の同意を得ます。</t>
  </si>
  <si>
    <t>事故・災害及び急病・負傷が発生した場合は、入居者の家族等及び関係機関へ迅速に連絡を行ない適切に対応します。
また、関係行政庁へ報告が必要な事故報告は速やかに報告します。
万一、賠償すべき問題が発生した場合、速やかに対応します。</t>
  </si>
  <si>
    <t>適合</t>
  </si>
  <si>
    <t>「７．既存建築物等の活用の場合等の特例」への適合性</t>
  </si>
  <si>
    <t>さくら訪問介護ST草尾</t>
  </si>
  <si>
    <t>堺市東区草尾1166-2</t>
  </si>
  <si>
    <t>さくらリハビリ訪問看護ST
草尾リハビリ訪問看護ST</t>
  </si>
  <si>
    <t>大阪狭山市半田3-471-1
堺市東区草尾1166-2</t>
  </si>
  <si>
    <t>さくらリハビリ訪問看護ST</t>
  </si>
  <si>
    <t>大阪狭山市半田3-471-1</t>
  </si>
  <si>
    <t>デイサービス狭山
デイサービスマサノ</t>
  </si>
  <si>
    <t>大阪狭山市狭山2-902-4
堺市東区草尾1166-2</t>
  </si>
  <si>
    <t>さくらの杜</t>
  </si>
  <si>
    <t>大阪狭山市池之原2丁目1114</t>
  </si>
  <si>
    <t>リンクケア</t>
  </si>
  <si>
    <t>大阪狭山市狭山2-902-4</t>
  </si>
  <si>
    <t>グループホームさやか</t>
  </si>
  <si>
    <t>大阪狭山市半田3-471-1</t>
  </si>
  <si>
    <t>さくらの杜・半田</t>
  </si>
  <si>
    <t>介護予防訪問介護</t>
  </si>
  <si>
    <t>さくらリハビリ訪問看護ST
ちぇりー訪問看護ST</t>
  </si>
  <si>
    <t>さくらリハビリ訪問看護ST</t>
  </si>
  <si>
    <t>介護予防通所介護</t>
  </si>
  <si>
    <r>
      <rPr>
        <sz val="11"/>
        <rFont val="ＭＳ 明朝"/>
        <family val="1"/>
      </rPr>
      <t>料金</t>
    </r>
    <r>
      <rPr>
        <sz val="9"/>
        <rFont val="ＭＳ 明朝"/>
        <family val="1"/>
      </rPr>
      <t>※（税抜）</t>
    </r>
  </si>
  <si>
    <t>月額費に含む</t>
  </si>
  <si>
    <t>使用種類、量による</t>
  </si>
  <si>
    <t>（別途、「追加サービス等契約」締結者の場合）</t>
  </si>
  <si>
    <t>週2回までは月額費に含む</t>
  </si>
  <si>
    <t>1,650円／時間</t>
  </si>
  <si>
    <t>550円／20分</t>
  </si>
  <si>
    <t>3,300円／月（シーツ交換は2回／週）</t>
  </si>
  <si>
    <t>8,800円／月（集配は2回／週）</t>
  </si>
  <si>
    <t>昼食代に含む</t>
  </si>
  <si>
    <t>外部からの訪問理美容・自己負担</t>
  </si>
  <si>
    <t>無料</t>
  </si>
  <si>
    <t>月2回</t>
  </si>
  <si>
    <t>介護保険</t>
  </si>
  <si>
    <t>1,100円／月</t>
  </si>
  <si>
    <t>希望により年２回</t>
  </si>
  <si>
    <t>1,100円／回</t>
  </si>
  <si>
    <t>施設車使用時の片道料金</t>
  </si>
  <si>
    <t>1,650円／時間</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</si>
  <si>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</si>
  <si>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（Ⅰ）</t>
  </si>
  <si>
    <t>その他</t>
  </si>
  <si>
    <t>介護居室から他の介護居室へ移動</t>
  </si>
  <si>
    <t>入居者の身体状況の変化等により、事業主体が介護を合理的に実行するために必要と判断した場合</t>
  </si>
  <si>
    <t>医師の意見を確認するとともに、入居者、身元引受人等の意見を聞いた上で行ないます</t>
  </si>
  <si>
    <t>継続</t>
  </si>
  <si>
    <t>要支援、要介護</t>
  </si>
  <si>
    <t>①他の入居者と共同生活が円満にできる方
②事業者の運営・管理方針をご理解いただける方</t>
  </si>
  <si>
    <t>①入居者が死亡した場合
②他の介護施設に入居した場合
③入院その他の事由により連続３ヶ月以上施設に居住しなかった場合
④事業主体が社会通念上、明らかに事業継続が困難と認められる場合
⑤入居者または事業主体から契約解除を行なった場合</t>
  </si>
  <si>
    <t>入居者の言動が他の入居者の生活または健康に重大な影響を及ぼす恐れが生じ、通常の介護方法では当該影響を防止することができないと社会通念上判断されるとき、等</t>
  </si>
  <si>
    <t>１ヶ月以上</t>
  </si>
  <si>
    <t>対応可能な医療処置、内容については要相談</t>
  </si>
  <si>
    <t>適合している</t>
  </si>
  <si>
    <t xml:space="preserve">      軽減税率（８％）の対象となる飲食料品の提供は、上記の朝食のみです。それ以外の提供</t>
  </si>
  <si>
    <t>　　　は、軽減税率の対象外となります。</t>
  </si>
  <si>
    <t>田中　要</t>
  </si>
  <si>
    <t>tanaka@healthcare-link.co.jp</t>
  </si>
  <si>
    <t>細川　こずえ</t>
  </si>
  <si>
    <t>　　　　　　ヘルスケアリンク株式会社</t>
  </si>
  <si>
    <t>西村　健一</t>
  </si>
  <si>
    <t>・本表は、　夜間看護体制加算、個別機能訓練加算、医療機関連携加算、入居継続支援加算、科学的介護推進体制加算、介護職員処遇改善加算、介護職員特定改善加算を算定の場合の例です。</t>
  </si>
  <si>
    <t>看護師</t>
  </si>
  <si>
    <t>令和4年7月1日</t>
  </si>
  <si>
    <t>看護</t>
  </si>
  <si>
    <t>介護福祉士実務者研修修了者</t>
  </si>
  <si>
    <t>75,540円</t>
  </si>
  <si>
    <t>204,540円</t>
  </si>
  <si>
    <t>7</t>
  </si>
  <si>
    <t>25</t>
  </si>
  <si>
    <t>32</t>
  </si>
  <si>
    <t>20</t>
  </si>
  <si>
    <t>4年5月29日</t>
  </si>
  <si>
    <t>9</t>
  </si>
  <si>
    <t>初期償却額（15％）</t>
  </si>
  <si>
    <t>空室がある場合、1泊食事付き12,000円</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</si>
</sst>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0.00_);[Red]\(#,##0.00\)"/>
    <numFmt numFmtId="213" formatCode="#,##0.00_ "/>
    <numFmt numFmtId="214" formatCode="0.00_);[Red]\(0.00\)"/>
    <numFmt numFmtId="215" formatCode="0.00_ "/>
    <numFmt numFmtId="216" formatCode="[$]ggge&quot;年&quot;m&quot;月&quot;d&quot;日&quot;;@"/>
    <numFmt numFmtId="217" formatCode="[$]gge&quot;年&quot;m&quot;月&quot;d&quot;日&quot;;@"/>
  </numFmts>
  <fonts count="66">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10"/>
      <color indexed="8"/>
      <name val="ＭＳ 明朝"/>
      <family val="1"/>
    </font>
    <font>
      <sz val="9"/>
      <color indexed="8"/>
      <name val="ＭＳ 明朝"/>
      <family val="1"/>
    </font>
    <font>
      <sz val="8"/>
      <color indexed="8"/>
      <name val="ＭＳ 明朝"/>
      <family val="1"/>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CFF"/>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color indexed="63"/>
      </top>
      <bottom style="thin"/>
    </border>
    <border>
      <left style="thin"/>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medium"/>
      <bottom>
        <color indexed="63"/>
      </bottom>
    </border>
    <border>
      <left style="thin"/>
      <right>
        <color indexed="63"/>
      </right>
      <top style="thin"/>
      <bottom>
        <color indexed="63"/>
      </bottom>
    </border>
    <border>
      <left style="thin"/>
      <right style="medium"/>
      <top>
        <color indexed="63"/>
      </top>
      <bottom style="thin"/>
    </border>
    <border>
      <left style="thin"/>
      <right style="thin"/>
      <top style="thin"/>
      <bottom>
        <color indexed="63"/>
      </bottom>
    </border>
    <border>
      <left style="medium"/>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color indexed="63"/>
      </right>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style="medium"/>
      <top style="medium"/>
      <bottom style="medium"/>
    </border>
    <border>
      <left style="thin"/>
      <right style="thin"/>
      <top style="thick"/>
      <bottom style="thin"/>
    </border>
    <border>
      <left style="thin"/>
      <right style="thick"/>
      <top style="thick"/>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thin"/>
      <right style="thick"/>
      <top style="thin"/>
      <bottom style="thin"/>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color indexed="63"/>
      </left>
      <right>
        <color indexed="63"/>
      </right>
      <top style="medium"/>
      <bottom style="thin"/>
    </border>
    <border>
      <left style="thin"/>
      <right style="thin"/>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color indexed="63"/>
      </right>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color indexed="63"/>
      </left>
      <right style="medium"/>
      <top>
        <color indexed="63"/>
      </top>
      <bottom style="dashed"/>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color indexed="63"/>
      </right>
      <top style="thick"/>
      <bottom>
        <color indexed="63"/>
      </bottom>
    </border>
    <border>
      <left style="thick"/>
      <right style="thin"/>
      <top style="thin"/>
      <bottom style="thick"/>
    </border>
    <border>
      <left style="thin"/>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310">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1" xfId="0" applyNumberFormat="1" applyFont="1" applyFill="1" applyBorder="1" applyAlignment="1">
      <alignment horizontal="left" vertical="center"/>
    </xf>
    <xf numFmtId="0" fontId="7" fillId="33" borderId="0" xfId="0" applyFont="1" applyFill="1" applyAlignment="1">
      <alignment horizontal="right" vertical="center"/>
    </xf>
    <xf numFmtId="4" fontId="7" fillId="33" borderId="0" xfId="0" applyNumberFormat="1" applyFont="1" applyFill="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7" fillId="0" borderId="0" xfId="0" applyFont="1" applyAlignment="1">
      <alignment vertical="center"/>
    </xf>
    <xf numFmtId="49" fontId="6" fillId="33" borderId="12" xfId="0" applyNumberFormat="1" applyFont="1" applyFill="1" applyBorder="1" applyAlignment="1">
      <alignment horizontal="center" vertical="center" shrinkToFit="1"/>
    </xf>
    <xf numFmtId="187" fontId="6" fillId="33" borderId="12" xfId="0" applyNumberFormat="1" applyFont="1" applyFill="1" applyBorder="1" applyAlignment="1">
      <alignment horizontal="center" vertical="center"/>
    </xf>
    <xf numFmtId="0" fontId="6" fillId="33" borderId="12" xfId="0" applyFont="1" applyFill="1" applyBorder="1" applyAlignment="1">
      <alignment horizontal="center" vertical="center" shrinkToFit="1"/>
    </xf>
    <xf numFmtId="3" fontId="2" fillId="33" borderId="12" xfId="0" applyNumberFormat="1" applyFont="1" applyFill="1" applyBorder="1" applyAlignment="1">
      <alignment horizontal="right" vertical="center"/>
    </xf>
    <xf numFmtId="49" fontId="2" fillId="33" borderId="13" xfId="0" applyNumberFormat="1" applyFont="1" applyFill="1" applyBorder="1" applyAlignment="1">
      <alignment vertical="center" shrinkToFit="1"/>
    </xf>
    <xf numFmtId="49" fontId="6" fillId="33" borderId="13" xfId="0" applyNumberFormat="1" applyFont="1" applyFill="1" applyBorder="1" applyAlignment="1">
      <alignment horizontal="center" vertical="center"/>
    </xf>
    <xf numFmtId="49" fontId="6" fillId="33" borderId="12" xfId="0" applyNumberFormat="1" applyFont="1" applyFill="1" applyBorder="1" applyAlignment="1">
      <alignment vertical="center" shrinkToFit="1"/>
    </xf>
    <xf numFmtId="3" fontId="2" fillId="33" borderId="12"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0" fontId="2" fillId="33" borderId="14" xfId="0" applyFont="1" applyFill="1" applyBorder="1" applyAlignment="1">
      <alignment horizontal="lef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2" fillId="0" borderId="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28" borderId="13" xfId="0" applyFont="1" applyFill="1" applyBorder="1" applyAlignment="1">
      <alignment horizontal="left" vertical="center"/>
    </xf>
    <xf numFmtId="0" fontId="6" fillId="35" borderId="15" xfId="0" applyFont="1" applyFill="1" applyBorder="1" applyAlignment="1">
      <alignment horizontal="left" vertical="center"/>
    </xf>
    <xf numFmtId="0" fontId="2" fillId="35" borderId="10"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12" xfId="0" applyFont="1" applyFill="1" applyBorder="1" applyAlignment="1">
      <alignment horizontal="left" vertical="center"/>
    </xf>
    <xf numFmtId="0" fontId="6" fillId="35" borderId="12" xfId="0" applyFont="1" applyFill="1" applyBorder="1" applyAlignment="1">
      <alignment horizontal="left" vertical="center"/>
    </xf>
    <xf numFmtId="0" fontId="3" fillId="28" borderId="17" xfId="0" applyFont="1" applyFill="1" applyBorder="1" applyAlignment="1">
      <alignment horizontal="left" vertical="center"/>
    </xf>
    <xf numFmtId="0" fontId="2" fillId="28" borderId="18" xfId="0" applyFont="1" applyFill="1" applyBorder="1" applyAlignment="1">
      <alignment horizontal="center" vertical="center"/>
    </xf>
    <xf numFmtId="0" fontId="2" fillId="28" borderId="18" xfId="0" applyFont="1" applyFill="1" applyBorder="1" applyAlignment="1">
      <alignment horizontal="center" vertical="center" wrapText="1"/>
    </xf>
    <xf numFmtId="0" fontId="5" fillId="28" borderId="19" xfId="0" applyFont="1" applyFill="1" applyBorder="1" applyAlignment="1">
      <alignment vertical="center" wrapText="1"/>
    </xf>
    <xf numFmtId="49" fontId="5" fillId="0" borderId="0" xfId="0" applyNumberFormat="1" applyFont="1" applyAlignment="1">
      <alignment vertical="center"/>
    </xf>
    <xf numFmtId="0" fontId="5" fillId="35" borderId="17" xfId="0" applyFont="1" applyFill="1" applyBorder="1" applyAlignment="1">
      <alignment horizontal="left" vertical="center" wrapText="1"/>
    </xf>
    <xf numFmtId="0" fontId="2" fillId="35" borderId="12" xfId="0" applyFont="1" applyFill="1" applyBorder="1" applyAlignment="1">
      <alignment horizontal="center" vertical="center"/>
    </xf>
    <xf numFmtId="0" fontId="5" fillId="0" borderId="0" xfId="0" applyFont="1" applyAlignment="1">
      <alignment vertical="center"/>
    </xf>
    <xf numFmtId="0" fontId="2" fillId="35" borderId="12" xfId="0" applyFont="1" applyFill="1" applyBorder="1" applyAlignment="1">
      <alignment horizontal="center" vertical="center" wrapText="1"/>
    </xf>
    <xf numFmtId="0" fontId="2" fillId="35" borderId="20" xfId="0" applyFont="1" applyFill="1" applyBorder="1" applyAlignment="1">
      <alignment vertical="center" wrapText="1"/>
    </xf>
    <xf numFmtId="0" fontId="2" fillId="35" borderId="21" xfId="0" applyFont="1" applyFill="1" applyBorder="1" applyAlignment="1">
      <alignment vertical="center" wrapText="1"/>
    </xf>
    <xf numFmtId="0" fontId="6" fillId="28" borderId="12" xfId="0" applyFont="1" applyFill="1" applyBorder="1" applyAlignment="1">
      <alignment horizontal="left" vertical="center" wrapText="1"/>
    </xf>
    <xf numFmtId="49" fontId="2" fillId="0" borderId="0" xfId="0" applyNumberFormat="1" applyFont="1" applyAlignment="1">
      <alignment horizontal="left" vertical="center"/>
    </xf>
    <xf numFmtId="0" fontId="2" fillId="0" borderId="0" xfId="0" applyFont="1" applyAlignment="1">
      <alignment horizontal="left" vertical="center"/>
    </xf>
    <xf numFmtId="0" fontId="3" fillId="28" borderId="20" xfId="0" applyFont="1" applyFill="1" applyBorder="1" applyAlignment="1">
      <alignment horizontal="lef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Border="1" applyAlignment="1">
      <alignment vertical="center"/>
    </xf>
    <xf numFmtId="0" fontId="2" fillId="33" borderId="24" xfId="0" applyFont="1" applyFill="1" applyBorder="1" applyAlignment="1">
      <alignment vertical="center"/>
    </xf>
    <xf numFmtId="0" fontId="2" fillId="33" borderId="21" xfId="0" applyFont="1" applyFill="1" applyBorder="1" applyAlignment="1">
      <alignment vertical="center"/>
    </xf>
    <xf numFmtId="0" fontId="2" fillId="33" borderId="25" xfId="0" applyFont="1" applyFill="1" applyBorder="1" applyAlignment="1">
      <alignment vertical="center"/>
    </xf>
    <xf numFmtId="0" fontId="2" fillId="0" borderId="26"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49" fontId="0" fillId="0" borderId="0" xfId="0" applyNumberFormat="1" applyFont="1" applyBorder="1" applyAlignment="1">
      <alignment vertical="center"/>
    </xf>
    <xf numFmtId="0" fontId="8" fillId="0" borderId="0" xfId="0" applyFont="1" applyAlignment="1">
      <alignment vertical="center" wrapText="1"/>
    </xf>
    <xf numFmtId="49" fontId="2" fillId="35" borderId="2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0" fontId="4" fillId="0" borderId="0" xfId="0" applyFont="1" applyAlignment="1">
      <alignment vertical="center"/>
    </xf>
    <xf numFmtId="0" fontId="2" fillId="0" borderId="0" xfId="0" applyFont="1" applyBorder="1" applyAlignment="1">
      <alignment horizontal="left" vertical="center"/>
    </xf>
    <xf numFmtId="0" fontId="2" fillId="36" borderId="20" xfId="0" applyFont="1" applyFill="1" applyBorder="1" applyAlignment="1">
      <alignment horizontal="center" vertical="center"/>
    </xf>
    <xf numFmtId="0" fontId="2" fillId="35" borderId="29" xfId="0" applyFont="1" applyFill="1" applyBorder="1" applyAlignment="1">
      <alignment horizontal="left" vertical="center"/>
    </xf>
    <xf numFmtId="0" fontId="2" fillId="28" borderId="30" xfId="0" applyFont="1" applyFill="1" applyBorder="1" applyAlignment="1">
      <alignment vertical="top" wrapText="1"/>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31" xfId="0" applyFont="1" applyFill="1" applyBorder="1" applyAlignment="1">
      <alignment horizontal="center" vertical="center"/>
    </xf>
    <xf numFmtId="0" fontId="2" fillId="28" borderId="32" xfId="0" applyFont="1" applyFill="1" applyBorder="1" applyAlignment="1">
      <alignment horizontal="center" vertical="center"/>
    </xf>
    <xf numFmtId="0" fontId="2" fillId="28" borderId="33" xfId="0" applyFont="1" applyFill="1" applyBorder="1" applyAlignment="1">
      <alignment horizontal="left" vertical="center" wrapText="1"/>
    </xf>
    <xf numFmtId="0" fontId="2" fillId="28" borderId="34" xfId="0" applyFont="1" applyFill="1" applyBorder="1" applyAlignment="1">
      <alignment vertical="top" wrapText="1"/>
    </xf>
    <xf numFmtId="0" fontId="6" fillId="28" borderId="33" xfId="0" applyFont="1" applyFill="1" applyBorder="1" applyAlignment="1">
      <alignment horizontal="left" vertical="center" wrapText="1"/>
    </xf>
    <xf numFmtId="0" fontId="2" fillId="28" borderId="35" xfId="0" applyFont="1" applyFill="1" applyBorder="1" applyAlignment="1">
      <alignment vertical="center"/>
    </xf>
    <xf numFmtId="0" fontId="2" fillId="28" borderId="36" xfId="0" applyFont="1" applyFill="1" applyBorder="1" applyAlignment="1">
      <alignment vertical="center"/>
    </xf>
    <xf numFmtId="0" fontId="2" fillId="28" borderId="37" xfId="0" applyFont="1" applyFill="1" applyBorder="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10" fillId="0" borderId="12" xfId="0" applyFont="1" applyBorder="1" applyAlignment="1">
      <alignment horizontal="center" vertical="center"/>
    </xf>
    <xf numFmtId="0" fontId="2" fillId="33" borderId="38" xfId="0" applyFont="1" applyFill="1" applyBorder="1" applyAlignment="1">
      <alignment horizontal="center" vertical="center"/>
    </xf>
    <xf numFmtId="3" fontId="6" fillId="37" borderId="12" xfId="0" applyNumberFormat="1" applyFont="1" applyFill="1" applyBorder="1" applyAlignment="1">
      <alignment horizontal="right"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9"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6" fillId="0" borderId="0" xfId="0" applyFont="1" applyFill="1" applyAlignment="1">
      <alignment vertical="center" wrapText="1"/>
    </xf>
    <xf numFmtId="0" fontId="35" fillId="28" borderId="41" xfId="0" applyFont="1" applyFill="1" applyBorder="1" applyAlignment="1">
      <alignment vertical="center"/>
    </xf>
    <xf numFmtId="49" fontId="38" fillId="0" borderId="42" xfId="0" applyNumberFormat="1" applyFont="1" applyBorder="1" applyAlignment="1">
      <alignment horizontal="left" vertical="center"/>
    </xf>
    <xf numFmtId="0" fontId="35" fillId="28" borderId="43" xfId="0" applyFont="1" applyFill="1" applyBorder="1" applyAlignment="1">
      <alignment vertical="center"/>
    </xf>
    <xf numFmtId="0" fontId="35" fillId="0" borderId="19" xfId="0" applyFont="1" applyBorder="1" applyAlignment="1">
      <alignment horizontal="left" vertical="center"/>
    </xf>
    <xf numFmtId="0" fontId="16" fillId="0" borderId="0" xfId="0" applyFont="1" applyAlignment="1">
      <alignment vertical="center"/>
    </xf>
    <xf numFmtId="0" fontId="35" fillId="28" borderId="44" xfId="0" applyFont="1" applyFill="1" applyBorder="1" applyAlignment="1">
      <alignment vertical="center"/>
    </xf>
    <xf numFmtId="0" fontId="35" fillId="0" borderId="45"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top" wrapText="1"/>
    </xf>
    <xf numFmtId="0" fontId="29" fillId="0" borderId="0" xfId="0" applyFont="1" applyAlignment="1">
      <alignment horizontal="left" vertical="center"/>
    </xf>
    <xf numFmtId="191" fontId="38" fillId="0" borderId="27" xfId="0" applyNumberFormat="1" applyFont="1" applyFill="1" applyBorder="1" applyAlignment="1">
      <alignment horizontal="center" vertical="center"/>
    </xf>
    <xf numFmtId="0" fontId="16" fillId="0" borderId="20" xfId="43" applyFont="1" applyFill="1" applyBorder="1" applyAlignment="1">
      <alignment vertical="center"/>
    </xf>
    <xf numFmtId="0" fontId="35" fillId="0" borderId="24" xfId="0" applyFont="1" applyBorder="1" applyAlignment="1">
      <alignment vertical="center" wrapText="1"/>
    </xf>
    <xf numFmtId="0" fontId="38" fillId="0" borderId="21" xfId="0" applyFont="1" applyBorder="1" applyAlignment="1">
      <alignment horizontal="center" vertical="center"/>
    </xf>
    <xf numFmtId="0" fontId="35" fillId="0" borderId="24" xfId="0" applyFont="1" applyBorder="1" applyAlignment="1">
      <alignment vertical="center"/>
    </xf>
    <xf numFmtId="49" fontId="29" fillId="0" borderId="0" xfId="0" applyNumberFormat="1" applyFont="1" applyAlignment="1">
      <alignment horizontal="left" vertical="center"/>
    </xf>
    <xf numFmtId="0" fontId="35" fillId="0" borderId="0" xfId="0" applyFont="1" applyFill="1" applyAlignment="1">
      <alignment vertical="center"/>
    </xf>
    <xf numFmtId="0" fontId="35" fillId="0" borderId="0" xfId="0" applyFont="1" applyFill="1" applyBorder="1" applyAlignment="1">
      <alignment vertical="center"/>
    </xf>
    <xf numFmtId="49" fontId="29" fillId="0" borderId="0" xfId="0" applyNumberFormat="1" applyFont="1" applyAlignment="1">
      <alignment vertical="center"/>
    </xf>
    <xf numFmtId="0" fontId="35" fillId="0" borderId="0" xfId="0" applyFont="1" applyAlignment="1">
      <alignment vertical="center"/>
    </xf>
    <xf numFmtId="49" fontId="29" fillId="0" borderId="0" xfId="0" applyNumberFormat="1" applyFont="1" applyAlignment="1">
      <alignment vertical="center"/>
    </xf>
    <xf numFmtId="0" fontId="29" fillId="0" borderId="0" xfId="0" applyFont="1" applyAlignment="1">
      <alignment vertical="center"/>
    </xf>
    <xf numFmtId="49" fontId="35" fillId="0" borderId="0" xfId="0" applyNumberFormat="1" applyFont="1" applyAlignment="1">
      <alignment vertical="center"/>
    </xf>
    <xf numFmtId="0" fontId="35" fillId="0" borderId="0" xfId="0" applyFont="1" applyBorder="1" applyAlignment="1">
      <alignment vertical="center"/>
    </xf>
    <xf numFmtId="0" fontId="38" fillId="0" borderId="21" xfId="0" applyFont="1" applyFill="1" applyBorder="1" applyAlignment="1">
      <alignment horizontal="center" vertical="center"/>
    </xf>
    <xf numFmtId="49" fontId="38" fillId="0" borderId="46" xfId="0" applyNumberFormat="1" applyFont="1" applyFill="1" applyBorder="1" applyAlignment="1">
      <alignment horizontal="left" vertical="center"/>
    </xf>
    <xf numFmtId="0" fontId="38" fillId="0" borderId="47" xfId="0" applyFont="1" applyFill="1" applyBorder="1" applyAlignment="1">
      <alignment horizontal="center" vertical="center"/>
    </xf>
    <xf numFmtId="0" fontId="35" fillId="35" borderId="46" xfId="0" applyFont="1" applyFill="1" applyBorder="1" applyAlignment="1">
      <alignment horizontal="center" vertical="center"/>
    </xf>
    <xf numFmtId="49" fontId="38" fillId="0" borderId="48"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49" fontId="38" fillId="0" borderId="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35" fillId="0" borderId="0" xfId="0" applyFont="1" applyFill="1" applyBorder="1" applyAlignment="1">
      <alignment vertical="center"/>
    </xf>
    <xf numFmtId="49" fontId="38" fillId="0" borderId="0" xfId="0" applyNumberFormat="1" applyFont="1" applyFill="1" applyBorder="1" applyAlignment="1">
      <alignment vertical="center"/>
    </xf>
    <xf numFmtId="0" fontId="38" fillId="33" borderId="0" xfId="0" applyFont="1" applyFill="1" applyBorder="1" applyAlignment="1">
      <alignment horizontal="center" vertical="center"/>
    </xf>
    <xf numFmtId="0" fontId="35" fillId="33" borderId="0" xfId="0" applyFont="1" applyFill="1" applyBorder="1" applyAlignment="1">
      <alignment horizontal="center" vertical="center"/>
    </xf>
    <xf numFmtId="49" fontId="38" fillId="33" borderId="0" xfId="0" applyNumberFormat="1" applyFont="1" applyFill="1" applyBorder="1" applyAlignment="1">
      <alignment horizontal="left" vertical="center"/>
    </xf>
    <xf numFmtId="0" fontId="35" fillId="33" borderId="49" xfId="0" applyFont="1" applyFill="1" applyBorder="1" applyAlignment="1">
      <alignment horizontal="left" vertical="center"/>
    </xf>
    <xf numFmtId="49" fontId="38" fillId="33" borderId="17" xfId="0" applyNumberFormat="1" applyFont="1" applyFill="1" applyBorder="1" applyAlignment="1">
      <alignment horizontal="left" vertical="center"/>
    </xf>
    <xf numFmtId="49" fontId="38" fillId="33" borderId="25" xfId="0" applyNumberFormat="1" applyFont="1" applyFill="1" applyBorder="1" applyAlignment="1">
      <alignment horizontal="left" vertical="center"/>
    </xf>
    <xf numFmtId="0" fontId="35" fillId="33" borderId="50" xfId="0" applyFont="1" applyFill="1" applyBorder="1" applyAlignment="1">
      <alignment horizontal="left" vertical="center"/>
    </xf>
    <xf numFmtId="49" fontId="38" fillId="33" borderId="46" xfId="0" applyNumberFormat="1" applyFont="1" applyFill="1" applyBorder="1" applyAlignment="1">
      <alignment horizontal="left" vertical="center"/>
    </xf>
    <xf numFmtId="49" fontId="38" fillId="33" borderId="48" xfId="0" applyNumberFormat="1" applyFont="1" applyFill="1" applyBorder="1" applyAlignment="1">
      <alignment horizontal="left" vertical="center"/>
    </xf>
    <xf numFmtId="3" fontId="2" fillId="33" borderId="33" xfId="0" applyNumberFormat="1" applyFont="1" applyFill="1" applyBorder="1" applyAlignment="1">
      <alignment horizontal="center" vertical="center"/>
    </xf>
    <xf numFmtId="206" fontId="6" fillId="0" borderId="12" xfId="0" applyNumberFormat="1" applyFont="1" applyBorder="1" applyAlignment="1">
      <alignment horizontal="center" vertical="center" shrinkToFit="1"/>
    </xf>
    <xf numFmtId="206" fontId="6" fillId="0" borderId="51" xfId="0" applyNumberFormat="1" applyFont="1" applyBorder="1" applyAlignment="1">
      <alignment horizontal="center" vertical="center" shrinkToFit="1"/>
    </xf>
    <xf numFmtId="206" fontId="6" fillId="0" borderId="18" xfId="0" applyNumberFormat="1" applyFont="1" applyBorder="1" applyAlignment="1">
      <alignment horizontal="center" vertical="center" shrinkToFit="1"/>
    </xf>
    <xf numFmtId="206" fontId="6" fillId="0" borderId="52" xfId="0" applyNumberFormat="1" applyFont="1" applyBorder="1" applyAlignment="1">
      <alignment horizontal="center" vertical="center" shrinkToFit="1"/>
    </xf>
    <xf numFmtId="206" fontId="6" fillId="0" borderId="20" xfId="0" applyNumberFormat="1" applyFont="1" applyBorder="1" applyAlignment="1">
      <alignment horizontal="center" vertical="center" shrinkToFit="1"/>
    </xf>
    <xf numFmtId="206" fontId="6" fillId="0" borderId="27" xfId="0" applyNumberFormat="1" applyFont="1" applyBorder="1" applyAlignment="1">
      <alignment horizontal="center" vertical="center" shrinkToFit="1"/>
    </xf>
    <xf numFmtId="206" fontId="6" fillId="0" borderId="53" xfId="0" applyNumberFormat="1" applyFont="1" applyBorder="1" applyAlignment="1">
      <alignment horizontal="center" vertical="center" shrinkToFit="1"/>
    </xf>
    <xf numFmtId="206" fontId="6" fillId="0" borderId="54" xfId="0" applyNumberFormat="1" applyFont="1" applyBorder="1" applyAlignment="1">
      <alignment horizontal="center" vertical="center" shrinkToFit="1"/>
    </xf>
    <xf numFmtId="206" fontId="6" fillId="0" borderId="12" xfId="0" applyNumberFormat="1" applyFont="1" applyBorder="1" applyAlignment="1">
      <alignment horizontal="right" vertical="center"/>
    </xf>
    <xf numFmtId="206" fontId="6" fillId="0" borderId="29" xfId="0" applyNumberFormat="1" applyFont="1" applyBorder="1" applyAlignment="1">
      <alignment horizontal="right" vertical="center"/>
    </xf>
    <xf numFmtId="49" fontId="2" fillId="0" borderId="0" xfId="0" applyNumberFormat="1" applyFont="1" applyAlignment="1">
      <alignment horizontal="left" vertical="center" wrapText="1"/>
    </xf>
    <xf numFmtId="0" fontId="35" fillId="33" borderId="20"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29" xfId="0" applyFont="1" applyFill="1" applyBorder="1" applyAlignment="1">
      <alignment horizontal="left" vertical="center"/>
    </xf>
    <xf numFmtId="0" fontId="2" fillId="28" borderId="12"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6" fillId="28" borderId="21" xfId="0" applyFont="1" applyFill="1" applyBorder="1" applyAlignment="1">
      <alignment horizontal="left" vertical="center"/>
    </xf>
    <xf numFmtId="0" fontId="2" fillId="35" borderId="20"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17" xfId="0" applyFont="1" applyFill="1" applyBorder="1" applyAlignment="1">
      <alignment horizontal="left" vertical="center"/>
    </xf>
    <xf numFmtId="0" fontId="2" fillId="35" borderId="17"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16" xfId="0" applyFont="1" applyFill="1" applyBorder="1" applyAlignment="1">
      <alignment horizontal="left" vertical="center"/>
    </xf>
    <xf numFmtId="0" fontId="2" fillId="35" borderId="15" xfId="0" applyFont="1" applyFill="1" applyBorder="1" applyAlignment="1">
      <alignment horizontal="left" vertical="center"/>
    </xf>
    <xf numFmtId="0" fontId="2" fillId="35" borderId="55" xfId="0" applyFont="1" applyFill="1" applyBorder="1" applyAlignment="1">
      <alignment horizontal="left" vertical="center"/>
    </xf>
    <xf numFmtId="0" fontId="2" fillId="28" borderId="33" xfId="0"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12"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13" xfId="0" applyFont="1" applyFill="1" applyBorder="1" applyAlignment="1">
      <alignment horizontal="left" vertical="center"/>
    </xf>
    <xf numFmtId="0" fontId="6" fillId="28" borderId="12" xfId="0"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20"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2" fillId="28" borderId="56" xfId="0" applyNumberFormat="1" applyFont="1" applyFill="1" applyBorder="1" applyAlignment="1">
      <alignment horizontal="left" vertical="center"/>
    </xf>
    <xf numFmtId="0" fontId="2" fillId="35" borderId="25" xfId="0" applyFont="1" applyFill="1" applyBorder="1" applyAlignment="1">
      <alignment horizontal="left" vertical="center"/>
    </xf>
    <xf numFmtId="49" fontId="2" fillId="33" borderId="29"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0" fontId="2" fillId="0" borderId="55" xfId="0" applyFont="1" applyBorder="1" applyAlignment="1">
      <alignment horizontal="left" vertical="center"/>
    </xf>
    <xf numFmtId="0" fontId="2" fillId="0" borderId="49" xfId="0" applyFont="1" applyBorder="1" applyAlignment="1">
      <alignment horizontal="left" vertical="center"/>
    </xf>
    <xf numFmtId="0" fontId="6" fillId="28" borderId="0" xfId="0" applyFont="1" applyFill="1" applyAlignment="1">
      <alignment horizontal="left" vertical="center"/>
    </xf>
    <xf numFmtId="0" fontId="2" fillId="0" borderId="10"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6" fillId="0" borderId="25" xfId="0" applyFont="1" applyBorder="1" applyAlignment="1">
      <alignment horizontal="left" vertical="center"/>
    </xf>
    <xf numFmtId="0" fontId="3" fillId="0" borderId="22" xfId="0" applyFont="1" applyBorder="1" applyAlignment="1">
      <alignment horizontal="right" vertical="center"/>
    </xf>
    <xf numFmtId="0" fontId="2" fillId="0" borderId="21" xfId="0" applyFont="1" applyBorder="1" applyAlignment="1">
      <alignment vertical="center"/>
    </xf>
    <xf numFmtId="0" fontId="6" fillId="28" borderId="21" xfId="0" applyFont="1" applyFill="1" applyBorder="1" applyAlignment="1">
      <alignment vertical="center"/>
    </xf>
    <xf numFmtId="0" fontId="3" fillId="0" borderId="21" xfId="0" applyFont="1" applyBorder="1" applyAlignment="1">
      <alignment horizontal="right" vertical="center"/>
    </xf>
    <xf numFmtId="0" fontId="6" fillId="0" borderId="21" xfId="0" applyFont="1" applyBorder="1" applyAlignment="1">
      <alignment horizontal="left" vertical="center"/>
    </xf>
    <xf numFmtId="182" fontId="2" fillId="0" borderId="25" xfId="0" applyNumberFormat="1" applyFont="1" applyBorder="1" applyAlignment="1">
      <alignment vertical="center"/>
    </xf>
    <xf numFmtId="0" fontId="2" fillId="0" borderId="20" xfId="0" applyFont="1" applyBorder="1" applyAlignment="1">
      <alignment horizontal="right" vertical="center"/>
    </xf>
    <xf numFmtId="203" fontId="2" fillId="0" borderId="21" xfId="0" applyNumberFormat="1" applyFont="1" applyBorder="1" applyAlignment="1">
      <alignment horizontal="right" vertical="center"/>
    </xf>
    <xf numFmtId="204" fontId="2" fillId="0" borderId="25" xfId="0" applyNumberFormat="1" applyFont="1" applyBorder="1" applyAlignment="1">
      <alignment horizontal="left" vertical="center"/>
    </xf>
    <xf numFmtId="214" fontId="3" fillId="36" borderId="12" xfId="0" applyNumberFormat="1" applyFont="1" applyFill="1" applyBorder="1" applyAlignment="1">
      <alignment horizontal="center" vertical="center"/>
    </xf>
    <xf numFmtId="0" fontId="3" fillId="36" borderId="12" xfId="0" applyFont="1" applyFill="1" applyBorder="1" applyAlignment="1">
      <alignment horizontal="center" vertical="center"/>
    </xf>
    <xf numFmtId="0" fontId="2" fillId="0" borderId="19"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top" wrapText="1"/>
    </xf>
    <xf numFmtId="0" fontId="2" fillId="0" borderId="25" xfId="0" applyFont="1" applyBorder="1" applyAlignment="1">
      <alignment vertical="center"/>
    </xf>
    <xf numFmtId="0" fontId="3" fillId="0" borderId="21"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wrapText="1"/>
    </xf>
    <xf numFmtId="0" fontId="6" fillId="28" borderId="18" xfId="0" applyFont="1" applyFill="1" applyBorder="1" applyAlignment="1">
      <alignment horizontal="left" vertical="center"/>
    </xf>
    <xf numFmtId="0" fontId="3" fillId="0" borderId="20" xfId="0" applyFont="1" applyBorder="1" applyAlignment="1">
      <alignment vertical="center"/>
    </xf>
    <xf numFmtId="0" fontId="2" fillId="28" borderId="20" xfId="0" applyFont="1" applyFill="1" applyBorder="1" applyAlignment="1">
      <alignment vertical="center"/>
    </xf>
    <xf numFmtId="215" fontId="2" fillId="36" borderId="10" xfId="0" applyNumberFormat="1" applyFont="1" applyFill="1" applyBorder="1" applyAlignment="1">
      <alignment horizontal="right" vertical="center"/>
    </xf>
    <xf numFmtId="215" fontId="2" fillId="0" borderId="10" xfId="0" applyNumberFormat="1" applyFont="1" applyBorder="1" applyAlignment="1">
      <alignment horizontal="right" vertical="center"/>
    </xf>
    <xf numFmtId="0" fontId="3" fillId="36" borderId="22" xfId="0" applyFont="1" applyFill="1" applyBorder="1" applyAlignment="1">
      <alignment horizontal="right" vertical="center"/>
    </xf>
    <xf numFmtId="0" fontId="3" fillId="0" borderId="0" xfId="0" applyFont="1" applyAlignment="1">
      <alignment horizontal="right" vertical="center"/>
    </xf>
    <xf numFmtId="0" fontId="2" fillId="0" borderId="24" xfId="0" applyFont="1" applyBorder="1" applyAlignment="1">
      <alignment horizontal="left" vertical="center"/>
    </xf>
    <xf numFmtId="0" fontId="3" fillId="0" borderId="20" xfId="0" applyFont="1" applyBorder="1" applyAlignment="1">
      <alignment horizontal="right" vertical="center"/>
    </xf>
    <xf numFmtId="0" fontId="6" fillId="0" borderId="21" xfId="0" applyFont="1" applyBorder="1" applyAlignment="1">
      <alignment vertical="center"/>
    </xf>
    <xf numFmtId="184" fontId="3" fillId="0" borderId="25" xfId="0" applyNumberFormat="1" applyFont="1" applyBorder="1" applyAlignment="1">
      <alignment horizontal="left" vertical="center"/>
    </xf>
    <xf numFmtId="0" fontId="2" fillId="35" borderId="20" xfId="0" applyFont="1" applyFill="1" applyBorder="1" applyAlignment="1">
      <alignment vertical="center"/>
    </xf>
    <xf numFmtId="0" fontId="2" fillId="35" borderId="17" xfId="0" applyFont="1" applyFill="1" applyBorder="1" applyAlignment="1">
      <alignment vertical="center"/>
    </xf>
    <xf numFmtId="0" fontId="2" fillId="35" borderId="21" xfId="0" applyFont="1" applyFill="1" applyBorder="1" applyAlignment="1">
      <alignment vertical="center"/>
    </xf>
    <xf numFmtId="0" fontId="2" fillId="0" borderId="20" xfId="0" applyFont="1" applyBorder="1" applyAlignment="1">
      <alignment vertical="center"/>
    </xf>
    <xf numFmtId="0" fontId="2" fillId="35" borderId="33" xfId="0" applyFont="1" applyFill="1" applyBorder="1" applyAlignment="1">
      <alignment vertical="center"/>
    </xf>
    <xf numFmtId="0" fontId="2" fillId="35" borderId="57" xfId="0" applyFont="1" applyFill="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0" fontId="2" fillId="28" borderId="12" xfId="0" applyFont="1" applyFill="1" applyBorder="1" applyAlignment="1">
      <alignment vertical="center"/>
    </xf>
    <xf numFmtId="0" fontId="2" fillId="35" borderId="12" xfId="0" applyFont="1" applyFill="1" applyBorder="1" applyAlignment="1">
      <alignment vertical="center"/>
    </xf>
    <xf numFmtId="49" fontId="2" fillId="28" borderId="30" xfId="0" applyNumberFormat="1" applyFont="1" applyFill="1" applyBorder="1" applyAlignment="1">
      <alignment vertical="center"/>
    </xf>
    <xf numFmtId="0" fontId="2" fillId="28" borderId="58" xfId="0" applyFont="1" applyFill="1" applyBorder="1" applyAlignment="1">
      <alignment vertical="center"/>
    </xf>
    <xf numFmtId="0" fontId="2" fillId="33" borderId="27" xfId="0" applyFont="1" applyFill="1" applyBorder="1" applyAlignment="1">
      <alignment vertical="center"/>
    </xf>
    <xf numFmtId="0" fontId="2" fillId="33" borderId="20" xfId="0" applyFont="1" applyFill="1" applyBorder="1" applyAlignment="1">
      <alignment vertical="center"/>
    </xf>
    <xf numFmtId="0" fontId="2" fillId="33" borderId="14" xfId="0" applyFont="1" applyFill="1" applyBorder="1" applyAlignment="1">
      <alignment vertical="center"/>
    </xf>
    <xf numFmtId="0" fontId="35" fillId="33" borderId="12" xfId="0" applyFont="1" applyFill="1" applyBorder="1" applyAlignment="1">
      <alignment horizontal="left" vertical="center" wrapText="1"/>
    </xf>
    <xf numFmtId="0" fontId="2" fillId="0" borderId="59" xfId="0" applyFont="1" applyBorder="1" applyAlignment="1">
      <alignment vertical="center"/>
    </xf>
    <xf numFmtId="0" fontId="6" fillId="28" borderId="20" xfId="0" applyFont="1" applyFill="1" applyBorder="1" applyAlignment="1">
      <alignmen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vertical="center"/>
    </xf>
    <xf numFmtId="0" fontId="6" fillId="28" borderId="60" xfId="0" applyFont="1" applyFill="1" applyBorder="1" applyAlignment="1">
      <alignment vertical="center"/>
    </xf>
    <xf numFmtId="0" fontId="2" fillId="0" borderId="27" xfId="0" applyFont="1" applyBorder="1" applyAlignment="1">
      <alignment horizontal="left" vertical="center"/>
    </xf>
    <xf numFmtId="49" fontId="4"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wrapText="1"/>
    </xf>
    <xf numFmtId="49" fontId="2" fillId="28" borderId="61" xfId="0" applyNumberFormat="1" applyFont="1" applyFill="1" applyBorder="1" applyAlignment="1">
      <alignment vertical="center"/>
    </xf>
    <xf numFmtId="49" fontId="2" fillId="28" borderId="20" xfId="0" applyNumberFormat="1" applyFont="1" applyFill="1" applyBorder="1" applyAlignment="1">
      <alignment vertical="center"/>
    </xf>
    <xf numFmtId="49" fontId="3" fillId="0" borderId="20" xfId="0" applyNumberFormat="1" applyFont="1" applyBorder="1" applyAlignment="1">
      <alignment horizontal="center" vertical="center"/>
    </xf>
    <xf numFmtId="0" fontId="2" fillId="0" borderId="12" xfId="0" applyFont="1" applyBorder="1" applyAlignment="1">
      <alignment horizontal="center" vertical="center"/>
    </xf>
    <xf numFmtId="49" fontId="3" fillId="36" borderId="20" xfId="0" applyNumberFormat="1" applyFont="1" applyFill="1" applyBorder="1" applyAlignment="1">
      <alignment horizontal="center" vertical="center"/>
    </xf>
    <xf numFmtId="0" fontId="3" fillId="0" borderId="60" xfId="0" applyFont="1" applyBorder="1" applyAlignment="1">
      <alignment vertical="center"/>
    </xf>
    <xf numFmtId="0" fontId="3" fillId="0" borderId="46" xfId="0" applyFont="1" applyBorder="1" applyAlignment="1">
      <alignment vertical="center"/>
    </xf>
    <xf numFmtId="0" fontId="3" fillId="0" borderId="48" xfId="0" applyFont="1" applyBorder="1" applyAlignment="1">
      <alignment vertical="center"/>
    </xf>
    <xf numFmtId="0" fontId="0" fillId="0" borderId="47" xfId="0" applyBorder="1" applyAlignment="1">
      <alignment vertical="center"/>
    </xf>
    <xf numFmtId="49" fontId="3" fillId="0" borderId="12" xfId="0" applyNumberFormat="1" applyFont="1" applyBorder="1" applyAlignment="1">
      <alignment horizontal="center" vertical="center"/>
    </xf>
    <xf numFmtId="0" fontId="2" fillId="0" borderId="17" xfId="0" applyFont="1" applyBorder="1" applyAlignment="1">
      <alignment horizontal="left" vertical="center"/>
    </xf>
    <xf numFmtId="0" fontId="2" fillId="0" borderId="33" xfId="0" applyFont="1" applyBorder="1" applyAlignment="1">
      <alignment horizontal="left" vertical="center"/>
    </xf>
    <xf numFmtId="0" fontId="2" fillId="0" borderId="57" xfId="0" applyFont="1" applyBorder="1" applyAlignment="1">
      <alignment horizontal="left" vertical="center"/>
    </xf>
    <xf numFmtId="0" fontId="0" fillId="0" borderId="0" xfId="0" applyAlignment="1">
      <alignment vertical="top" wrapText="1"/>
    </xf>
    <xf numFmtId="49" fontId="2" fillId="35" borderId="15" xfId="0" applyNumberFormat="1" applyFont="1" applyFill="1" applyBorder="1" applyAlignment="1">
      <alignment vertical="center"/>
    </xf>
    <xf numFmtId="49" fontId="0" fillId="0" borderId="26" xfId="0" applyNumberFormat="1" applyBorder="1" applyAlignment="1">
      <alignment vertical="center"/>
    </xf>
    <xf numFmtId="49" fontId="0" fillId="0" borderId="59" xfId="0" applyNumberFormat="1" applyBorder="1" applyAlignment="1">
      <alignment vertical="center"/>
    </xf>
    <xf numFmtId="49" fontId="3" fillId="0" borderId="19" xfId="0" applyNumberFormat="1" applyFont="1" applyBorder="1" applyAlignment="1">
      <alignment horizontal="center" vertical="center"/>
    </xf>
    <xf numFmtId="49" fontId="2" fillId="35" borderId="60" xfId="0" applyNumberFormat="1" applyFont="1" applyFill="1" applyBorder="1" applyAlignment="1">
      <alignment vertical="center"/>
    </xf>
    <xf numFmtId="0" fontId="4" fillId="0" borderId="47" xfId="0" applyFont="1" applyBorder="1" applyAlignment="1">
      <alignment vertical="center"/>
    </xf>
    <xf numFmtId="49" fontId="0" fillId="0" borderId="55" xfId="0" applyNumberFormat="1" applyBorder="1" applyAlignment="1">
      <alignment vertical="center"/>
    </xf>
    <xf numFmtId="49" fontId="0" fillId="0" borderId="49" xfId="0" applyNumberFormat="1" applyBorder="1" applyAlignment="1">
      <alignment vertical="center"/>
    </xf>
    <xf numFmtId="49" fontId="0" fillId="0" borderId="10" xfId="0" applyNumberFormat="1" applyBorder="1" applyAlignment="1">
      <alignment vertical="center"/>
    </xf>
    <xf numFmtId="49" fontId="0" fillId="0" borderId="50" xfId="0" applyNumberFormat="1" applyBorder="1" applyAlignment="1">
      <alignment vertical="center"/>
    </xf>
    <xf numFmtId="49" fontId="2" fillId="35" borderId="20" xfId="0" applyNumberFormat="1" applyFont="1" applyFill="1" applyBorder="1" applyAlignment="1">
      <alignment vertical="center"/>
    </xf>
    <xf numFmtId="0" fontId="5" fillId="0" borderId="12" xfId="0" applyFont="1" applyBorder="1" applyAlignment="1">
      <alignment horizontal="left" vertical="center"/>
    </xf>
    <xf numFmtId="0" fontId="7" fillId="0" borderId="0" xfId="0" applyFont="1" applyAlignment="1">
      <alignment horizontal="right" vertical="center"/>
    </xf>
    <xf numFmtId="4" fontId="7" fillId="0" borderId="0" xfId="0" applyNumberFormat="1" applyFont="1" applyAlignment="1">
      <alignment vertical="center"/>
    </xf>
    <xf numFmtId="189" fontId="2" fillId="0" borderId="49" xfId="0" applyNumberFormat="1" applyFont="1" applyBorder="1" applyAlignment="1">
      <alignment vertical="center"/>
    </xf>
    <xf numFmtId="189" fontId="2" fillId="0" borderId="25" xfId="0" applyNumberFormat="1" applyFont="1" applyBorder="1" applyAlignment="1">
      <alignment vertical="center"/>
    </xf>
    <xf numFmtId="190" fontId="3" fillId="36" borderId="62" xfId="0" applyNumberFormat="1" applyFont="1" applyFill="1" applyBorder="1" applyAlignment="1">
      <alignment vertical="center"/>
    </xf>
    <xf numFmtId="190" fontId="3" fillId="36" borderId="63" xfId="0" applyNumberFormat="1" applyFont="1" applyFill="1" applyBorder="1" applyAlignment="1">
      <alignment vertical="center"/>
    </xf>
    <xf numFmtId="189" fontId="2" fillId="36" borderId="64" xfId="0" applyNumberFormat="1" applyFont="1" applyFill="1" applyBorder="1" applyAlignment="1">
      <alignment vertical="center"/>
    </xf>
    <xf numFmtId="189" fontId="2" fillId="0" borderId="64" xfId="0" applyNumberFormat="1" applyFont="1" applyBorder="1" applyAlignment="1">
      <alignment vertical="center"/>
    </xf>
    <xf numFmtId="190" fontId="2" fillId="0" borderId="0" xfId="0" applyNumberFormat="1" applyFont="1" applyAlignment="1">
      <alignment horizontal="right" vertical="center"/>
    </xf>
    <xf numFmtId="189" fontId="2" fillId="0" borderId="0" xfId="0" applyNumberFormat="1" applyFont="1" applyAlignment="1">
      <alignment vertical="center"/>
    </xf>
    <xf numFmtId="0" fontId="2" fillId="28" borderId="13" xfId="0" applyFont="1" applyFill="1" applyBorder="1" applyAlignment="1">
      <alignment vertical="center"/>
    </xf>
    <xf numFmtId="0" fontId="2" fillId="0" borderId="65" xfId="0" applyFont="1" applyBorder="1" applyAlignment="1">
      <alignment vertical="center"/>
    </xf>
    <xf numFmtId="190" fontId="2" fillId="28" borderId="13" xfId="0" applyNumberFormat="1" applyFont="1" applyFill="1" applyBorder="1" applyAlignment="1">
      <alignment vertical="center"/>
    </xf>
    <xf numFmtId="0" fontId="2" fillId="28" borderId="66" xfId="0" applyFont="1" applyFill="1" applyBorder="1" applyAlignment="1">
      <alignment vertical="center"/>
    </xf>
    <xf numFmtId="0" fontId="2" fillId="0" borderId="10" xfId="0" applyFont="1" applyBorder="1" applyAlignment="1">
      <alignment vertical="center"/>
    </xf>
    <xf numFmtId="0" fontId="3" fillId="0" borderId="60" xfId="0" applyFont="1" applyBorder="1" applyAlignment="1">
      <alignment horizontal="right" vertical="center"/>
    </xf>
    <xf numFmtId="0" fontId="2" fillId="28" borderId="33" xfId="0" applyFont="1" applyFill="1" applyBorder="1" applyAlignment="1">
      <alignment vertical="center"/>
    </xf>
    <xf numFmtId="0" fontId="5" fillId="28" borderId="33" xfId="0" applyFont="1" applyFill="1" applyBorder="1" applyAlignment="1">
      <alignment vertical="center"/>
    </xf>
    <xf numFmtId="0" fontId="2" fillId="0" borderId="49" xfId="0" applyFont="1" applyBorder="1" applyAlignment="1">
      <alignment vertical="center"/>
    </xf>
    <xf numFmtId="0" fontId="0" fillId="36" borderId="0" xfId="0" applyFill="1" applyAlignment="1">
      <alignment vertical="center"/>
    </xf>
    <xf numFmtId="0" fontId="3" fillId="36" borderId="21" xfId="0" applyFont="1" applyFill="1" applyBorder="1" applyAlignment="1">
      <alignment vertical="center"/>
    </xf>
    <xf numFmtId="0" fontId="3" fillId="33" borderId="21" xfId="0" applyFont="1" applyFill="1" applyBorder="1" applyAlignment="1">
      <alignment vertical="center"/>
    </xf>
    <xf numFmtId="0" fontId="3" fillId="0" borderId="25" xfId="0" applyFont="1" applyBorder="1" applyAlignment="1">
      <alignment vertical="center"/>
    </xf>
    <xf numFmtId="0" fontId="12" fillId="0" borderId="47" xfId="0" applyFont="1" applyBorder="1" applyAlignment="1">
      <alignment vertical="center"/>
    </xf>
    <xf numFmtId="0" fontId="2" fillId="0" borderId="0" xfId="0" applyFont="1" applyAlignment="1">
      <alignment horizontal="left" vertical="center" wrapText="1"/>
    </xf>
    <xf numFmtId="49" fontId="0" fillId="36" borderId="0" xfId="0" applyNumberFormat="1" applyFill="1" applyAlignment="1">
      <alignment vertical="center"/>
    </xf>
    <xf numFmtId="49" fontId="2" fillId="28" borderId="12" xfId="0" applyNumberFormat="1" applyFont="1" applyFill="1" applyBorder="1" applyAlignment="1">
      <alignment vertical="center"/>
    </xf>
    <xf numFmtId="49" fontId="2" fillId="28" borderId="17" xfId="0" applyNumberFormat="1" applyFont="1" applyFill="1" applyBorder="1" applyAlignment="1">
      <alignment vertical="center"/>
    </xf>
    <xf numFmtId="0" fontId="10" fillId="0" borderId="12" xfId="0" applyFont="1" applyBorder="1" applyAlignment="1">
      <alignment horizontal="left" vertical="center"/>
    </xf>
    <xf numFmtId="0" fontId="10"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36" borderId="12" xfId="0" applyFont="1" applyFill="1" applyBorder="1" applyAlignment="1">
      <alignment horizontal="center" vertical="center"/>
    </xf>
    <xf numFmtId="0" fontId="5" fillId="0" borderId="12" xfId="0" applyFont="1" applyBorder="1" applyAlignment="1">
      <alignment horizontal="left" vertical="center" wrapText="1"/>
    </xf>
    <xf numFmtId="0" fontId="6" fillId="0" borderId="12" xfId="0" applyFont="1" applyBorder="1" applyAlignment="1">
      <alignment horizontal="left" vertical="center"/>
    </xf>
    <xf numFmtId="0" fontId="6" fillId="0" borderId="33" xfId="0" applyFont="1" applyBorder="1" applyAlignment="1">
      <alignment horizontal="left" vertical="center"/>
    </xf>
    <xf numFmtId="0" fontId="2" fillId="36" borderId="29" xfId="0" applyFont="1" applyFill="1" applyBorder="1" applyAlignment="1">
      <alignment horizontal="center" vertical="center"/>
    </xf>
    <xf numFmtId="0" fontId="2" fillId="0" borderId="45" xfId="0" applyFont="1" applyBorder="1" applyAlignment="1">
      <alignment horizontal="left" vertical="center"/>
    </xf>
    <xf numFmtId="0" fontId="2" fillId="36" borderId="31" xfId="0" applyFont="1" applyFill="1" applyBorder="1" applyAlignment="1">
      <alignment horizontal="center" vertical="center"/>
    </xf>
    <xf numFmtId="0" fontId="6" fillId="0" borderId="31" xfId="0" applyFont="1" applyBorder="1" applyAlignment="1">
      <alignment horizontal="left" vertical="center"/>
    </xf>
    <xf numFmtId="0" fontId="2" fillId="0" borderId="12" xfId="0" applyFont="1" applyBorder="1" applyAlignment="1">
      <alignment horizontal="left" vertical="center" shrinkToFit="1"/>
    </xf>
    <xf numFmtId="0" fontId="2" fillId="0" borderId="19" xfId="0" applyFont="1" applyBorder="1" applyAlignment="1">
      <alignment horizontal="left" vertical="center" shrinkToFit="1"/>
    </xf>
    <xf numFmtId="0" fontId="10" fillId="0" borderId="12" xfId="0" applyFont="1" applyBorder="1" applyAlignment="1">
      <alignment horizontal="left" vertical="center" shrinkToFit="1"/>
    </xf>
    <xf numFmtId="31" fontId="2" fillId="0" borderId="0" xfId="0" applyNumberFormat="1" applyFont="1" applyAlignment="1">
      <alignment vertical="center"/>
    </xf>
    <xf numFmtId="0" fontId="5" fillId="0" borderId="29" xfId="0" applyFont="1" applyBorder="1" applyAlignment="1">
      <alignment horizontal="left" vertical="center"/>
    </xf>
    <xf numFmtId="0" fontId="2" fillId="0" borderId="67" xfId="0" applyFont="1" applyBorder="1" applyAlignment="1">
      <alignment horizontal="left" vertical="center"/>
    </xf>
    <xf numFmtId="0" fontId="2" fillId="0" borderId="32" xfId="0" applyFont="1" applyBorder="1" applyAlignment="1">
      <alignment horizontal="left" vertical="center"/>
    </xf>
    <xf numFmtId="0" fontId="2" fillId="36" borderId="33" xfId="0" applyFont="1" applyFill="1" applyBorder="1" applyAlignment="1">
      <alignment horizontal="center" vertical="center"/>
    </xf>
    <xf numFmtId="0" fontId="0" fillId="0" borderId="26" xfId="0" applyBorder="1" applyAlignment="1">
      <alignment vertical="center"/>
    </xf>
    <xf numFmtId="0" fontId="0" fillId="0" borderId="68" xfId="0" applyBorder="1" applyAlignment="1">
      <alignment vertical="center"/>
    </xf>
    <xf numFmtId="0" fontId="0" fillId="28" borderId="69" xfId="0" applyFill="1" applyBorder="1" applyAlignment="1">
      <alignment vertical="top"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36" borderId="71" xfId="0" applyFont="1" applyFill="1" applyBorder="1" applyAlignment="1">
      <alignment horizontal="left" vertical="center" shrinkToFit="1"/>
    </xf>
    <xf numFmtId="0" fontId="2" fillId="36" borderId="71" xfId="0" applyFont="1" applyFill="1" applyBorder="1" applyAlignment="1">
      <alignment horizontal="left" vertical="center"/>
    </xf>
    <xf numFmtId="0" fontId="2" fillId="36" borderId="70" xfId="0" applyFont="1" applyFill="1" applyBorder="1" applyAlignment="1">
      <alignment horizontal="left" vertical="center"/>
    </xf>
    <xf numFmtId="0" fontId="2" fillId="36" borderId="73" xfId="0" applyFont="1" applyFill="1" applyBorder="1" applyAlignment="1">
      <alignment horizontal="left" vertical="center"/>
    </xf>
    <xf numFmtId="0" fontId="3" fillId="36" borderId="72" xfId="0" applyFont="1" applyFill="1" applyBorder="1" applyAlignment="1">
      <alignment horizontal="left" vertical="center"/>
    </xf>
    <xf numFmtId="31" fontId="0" fillId="0" borderId="0" xfId="0" applyNumberFormat="1" applyAlignment="1">
      <alignment vertical="center"/>
    </xf>
    <xf numFmtId="0" fontId="0" fillId="0" borderId="74" xfId="0" applyBorder="1" applyAlignment="1">
      <alignment vertical="center"/>
    </xf>
    <xf numFmtId="0" fontId="0" fillId="0" borderId="59" xfId="0" applyBorder="1" applyAlignment="1">
      <alignment vertical="center"/>
    </xf>
    <xf numFmtId="0" fontId="0" fillId="0" borderId="75" xfId="0" applyBorder="1" applyAlignment="1">
      <alignment vertical="center"/>
    </xf>
    <xf numFmtId="0" fontId="0" fillId="0" borderId="24" xfId="0" applyBorder="1" applyAlignment="1">
      <alignment vertical="center"/>
    </xf>
    <xf numFmtId="0" fontId="0" fillId="0" borderId="76" xfId="0" applyBorder="1" applyAlignment="1">
      <alignment vertical="center"/>
    </xf>
    <xf numFmtId="0" fontId="0" fillId="33" borderId="0" xfId="0" applyFill="1" applyAlignment="1">
      <alignment vertical="center"/>
    </xf>
    <xf numFmtId="49" fontId="2" fillId="33" borderId="0" xfId="0" applyNumberFormat="1" applyFont="1" applyFill="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right" vertical="center"/>
    </xf>
    <xf numFmtId="201" fontId="6" fillId="33" borderId="0" xfId="0" applyNumberFormat="1" applyFont="1" applyFill="1" applyAlignment="1">
      <alignment horizontal="left" vertical="center"/>
    </xf>
    <xf numFmtId="201" fontId="2" fillId="33" borderId="0" xfId="0" applyNumberFormat="1" applyFont="1" applyFill="1" applyAlignment="1">
      <alignment horizontal="left" vertical="center"/>
    </xf>
    <xf numFmtId="0" fontId="2" fillId="33" borderId="12" xfId="0" applyFont="1" applyFill="1" applyBorder="1" applyAlignment="1">
      <alignment horizontal="right" vertical="center"/>
    </xf>
    <xf numFmtId="3" fontId="2" fillId="33" borderId="12" xfId="0" applyNumberFormat="1" applyFont="1" applyFill="1" applyBorder="1" applyAlignment="1">
      <alignment vertical="center"/>
    </xf>
    <xf numFmtId="0" fontId="2" fillId="33" borderId="12" xfId="0" applyFont="1" applyFill="1" applyBorder="1" applyAlignment="1">
      <alignment vertical="center"/>
    </xf>
    <xf numFmtId="49" fontId="8" fillId="0" borderId="0" xfId="0" applyNumberFormat="1" applyFont="1" applyAlignment="1">
      <alignment vertical="center"/>
    </xf>
    <xf numFmtId="0" fontId="8" fillId="0" borderId="0" xfId="0" applyFont="1" applyAlignment="1">
      <alignment vertical="center"/>
    </xf>
    <xf numFmtId="0" fontId="2" fillId="33" borderId="33" xfId="0" applyFont="1" applyFill="1" applyBorder="1" applyAlignment="1">
      <alignment horizontal="right" vertical="center"/>
    </xf>
    <xf numFmtId="49" fontId="2" fillId="33" borderId="77" xfId="0" applyNumberFormat="1" applyFont="1" applyFill="1" applyBorder="1" applyAlignment="1">
      <alignment vertical="center"/>
    </xf>
    <xf numFmtId="49" fontId="2" fillId="33" borderId="29" xfId="0" applyNumberFormat="1" applyFont="1" applyFill="1" applyBorder="1" applyAlignment="1">
      <alignment vertical="center"/>
    </xf>
    <xf numFmtId="0" fontId="6" fillId="33" borderId="20" xfId="0" applyFont="1" applyFill="1" applyBorder="1" applyAlignment="1">
      <alignment horizontal="left" vertical="center"/>
    </xf>
    <xf numFmtId="0" fontId="6" fillId="33" borderId="25" xfId="0" applyFont="1" applyFill="1" applyBorder="1" applyAlignment="1">
      <alignment horizontal="left" vertical="center"/>
    </xf>
    <xf numFmtId="49" fontId="2" fillId="33" borderId="43" xfId="0" applyNumberFormat="1" applyFont="1" applyFill="1" applyBorder="1" applyAlignment="1">
      <alignment vertical="center"/>
    </xf>
    <xf numFmtId="49" fontId="2" fillId="33" borderId="12" xfId="0" applyNumberFormat="1" applyFont="1" applyFill="1" applyBorder="1" applyAlignment="1">
      <alignment vertical="center"/>
    </xf>
    <xf numFmtId="3" fontId="2" fillId="33" borderId="29" xfId="0" applyNumberFormat="1" applyFont="1" applyFill="1" applyBorder="1" applyAlignment="1">
      <alignment vertical="center"/>
    </xf>
    <xf numFmtId="3" fontId="2" fillId="33" borderId="33" xfId="0" applyNumberFormat="1" applyFont="1" applyFill="1" applyBorder="1" applyAlignment="1">
      <alignment vertical="center"/>
    </xf>
    <xf numFmtId="49" fontId="9" fillId="0" borderId="0" xfId="0" applyNumberFormat="1" applyFont="1" applyAlignment="1">
      <alignment horizontal="left" vertical="center"/>
    </xf>
    <xf numFmtId="49" fontId="2" fillId="0" borderId="0" xfId="0" applyNumberFormat="1" applyFont="1" applyAlignment="1">
      <alignment horizontal="left" vertical="top" wrapText="1"/>
    </xf>
    <xf numFmtId="0" fontId="9" fillId="0" borderId="0" xfId="0" applyFont="1" applyAlignment="1">
      <alignment vertical="center"/>
    </xf>
    <xf numFmtId="206" fontId="0" fillId="0" borderId="0" xfId="0" applyNumberFormat="1" applyAlignment="1">
      <alignment vertical="center"/>
    </xf>
    <xf numFmtId="0" fontId="6" fillId="37" borderId="13" xfId="0" applyFont="1" applyFill="1" applyBorder="1" applyAlignment="1">
      <alignment horizontal="center" vertical="center"/>
    </xf>
    <xf numFmtId="0" fontId="6" fillId="37" borderId="42" xfId="0" applyFont="1" applyFill="1" applyBorder="1" applyAlignment="1">
      <alignment horizontal="center" vertical="center"/>
    </xf>
    <xf numFmtId="3" fontId="6" fillId="37" borderId="19" xfId="0" applyNumberFormat="1" applyFont="1" applyFill="1" applyBorder="1" applyAlignment="1">
      <alignment horizontal="right" vertical="center"/>
    </xf>
    <xf numFmtId="206" fontId="6" fillId="0" borderId="19" xfId="0" applyNumberFormat="1" applyFont="1" applyBorder="1" applyAlignment="1">
      <alignment horizontal="right" vertical="center"/>
    </xf>
    <xf numFmtId="206" fontId="6" fillId="0" borderId="67" xfId="0" applyNumberFormat="1" applyFont="1" applyBorder="1" applyAlignment="1">
      <alignment horizontal="right" vertical="center"/>
    </xf>
    <xf numFmtId="0" fontId="10" fillId="0" borderId="33" xfId="0" applyFont="1" applyBorder="1" applyAlignment="1">
      <alignment horizontal="center" vertical="center"/>
    </xf>
    <xf numFmtId="206" fontId="6" fillId="0" borderId="33" xfId="0" applyNumberFormat="1" applyFont="1" applyBorder="1" applyAlignment="1">
      <alignment horizontal="right" vertical="center"/>
    </xf>
    <xf numFmtId="206" fontId="6" fillId="0" borderId="45" xfId="0" applyNumberFormat="1" applyFont="1" applyBorder="1" applyAlignment="1">
      <alignment horizontal="right" vertical="center"/>
    </xf>
    <xf numFmtId="0" fontId="6" fillId="28" borderId="20"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33" xfId="0" applyFont="1" applyFill="1" applyBorder="1" applyAlignment="1">
      <alignment horizontal="left" vertical="center"/>
    </xf>
    <xf numFmtId="0" fontId="2" fillId="35" borderId="12" xfId="0" applyFont="1" applyFill="1" applyBorder="1" applyAlignment="1">
      <alignment horizontal="left" vertical="center"/>
    </xf>
    <xf numFmtId="0" fontId="2" fillId="35" borderId="33" xfId="0" applyFont="1" applyFill="1" applyBorder="1" applyAlignment="1">
      <alignment horizontal="left" vertical="center"/>
    </xf>
    <xf numFmtId="0" fontId="2" fillId="35" borderId="60" xfId="0" applyFont="1" applyFill="1" applyBorder="1" applyAlignment="1">
      <alignment vertical="center"/>
    </xf>
    <xf numFmtId="49" fontId="2" fillId="0" borderId="46" xfId="0" applyNumberFormat="1" applyFont="1" applyBorder="1" applyAlignment="1">
      <alignment vertical="center"/>
    </xf>
    <xf numFmtId="49" fontId="2" fillId="0" borderId="48" xfId="0" applyNumberFormat="1" applyFont="1" applyBorder="1" applyAlignment="1">
      <alignment vertical="center"/>
    </xf>
    <xf numFmtId="0" fontId="39" fillId="36" borderId="0" xfId="0" applyFont="1" applyFill="1" applyBorder="1" applyAlignment="1">
      <alignment vertical="center" wrapText="1"/>
    </xf>
    <xf numFmtId="49" fontId="10" fillId="0" borderId="27"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2" fillId="28" borderId="12"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2" fillId="28" borderId="56" xfId="0" applyNumberFormat="1" applyFont="1" applyFill="1" applyBorder="1" applyAlignment="1">
      <alignment horizontal="left" vertical="center"/>
    </xf>
    <xf numFmtId="49" fontId="2" fillId="28" borderId="20"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35" fillId="33" borderId="20" xfId="0" applyFont="1" applyFill="1" applyBorder="1" applyAlignment="1">
      <alignment horizontal="center" vertical="center"/>
    </xf>
    <xf numFmtId="0" fontId="35" fillId="33" borderId="21" xfId="0" applyFont="1" applyFill="1" applyBorder="1" applyAlignment="1">
      <alignment horizontal="center" vertical="center"/>
    </xf>
    <xf numFmtId="0" fontId="41" fillId="33" borderId="78" xfId="0" applyFont="1" applyFill="1" applyBorder="1" applyAlignment="1">
      <alignment horizontal="left" vertical="center" wrapText="1"/>
    </xf>
    <xf numFmtId="0" fontId="41" fillId="33" borderId="16" xfId="0" applyFont="1" applyFill="1" applyBorder="1" applyAlignment="1">
      <alignment horizontal="left" vertical="center" wrapText="1"/>
    </xf>
    <xf numFmtId="0" fontId="41" fillId="33" borderId="68" xfId="0" applyFont="1" applyFill="1" applyBorder="1" applyAlignment="1">
      <alignment horizontal="left" vertical="center" wrapText="1"/>
    </xf>
    <xf numFmtId="0" fontId="41" fillId="33" borderId="69" xfId="0" applyFont="1" applyFill="1" applyBorder="1" applyAlignment="1">
      <alignment horizontal="left" vertical="center" wrapText="1"/>
    </xf>
    <xf numFmtId="195" fontId="35" fillId="33" borderId="20" xfId="0" applyNumberFormat="1" applyFont="1" applyFill="1" applyBorder="1" applyAlignment="1">
      <alignment horizontal="left" vertical="center"/>
    </xf>
    <xf numFmtId="195" fontId="35" fillId="33" borderId="21" xfId="0" applyNumberFormat="1" applyFont="1" applyFill="1" applyBorder="1" applyAlignment="1">
      <alignment horizontal="left" vertical="center"/>
    </xf>
    <xf numFmtId="0" fontId="35" fillId="33" borderId="20" xfId="0" applyFont="1" applyFill="1" applyBorder="1" applyAlignment="1">
      <alignment horizontal="left" vertical="center"/>
    </xf>
    <xf numFmtId="0" fontId="35" fillId="33" borderId="21" xfId="0" applyFont="1" applyFill="1" applyBorder="1" applyAlignment="1">
      <alignment horizontal="left" vertical="center"/>
    </xf>
    <xf numFmtId="0" fontId="35" fillId="33" borderId="25" xfId="0" applyFont="1" applyFill="1" applyBorder="1" applyAlignment="1">
      <alignment horizontal="left" vertical="center"/>
    </xf>
    <xf numFmtId="0" fontId="35" fillId="33" borderId="60" xfId="0" applyFont="1" applyFill="1" applyBorder="1" applyAlignment="1">
      <alignment horizontal="center" vertical="center"/>
    </xf>
    <xf numFmtId="0" fontId="35" fillId="33" borderId="46" xfId="0" applyFont="1" applyFill="1" applyBorder="1" applyAlignment="1">
      <alignment horizontal="center" vertical="center"/>
    </xf>
    <xf numFmtId="0" fontId="39" fillId="33" borderId="58" xfId="0" applyFont="1" applyFill="1" applyBorder="1" applyAlignment="1">
      <alignment horizontal="left" vertical="center" wrapText="1"/>
    </xf>
    <xf numFmtId="0" fontId="39" fillId="33" borderId="79" xfId="0" applyFont="1" applyFill="1" applyBorder="1" applyAlignment="1">
      <alignment horizontal="left" vertical="center" wrapText="1"/>
    </xf>
    <xf numFmtId="49" fontId="38" fillId="33" borderId="61" xfId="0" applyNumberFormat="1" applyFont="1" applyFill="1" applyBorder="1" applyAlignment="1">
      <alignment horizontal="left" vertical="center"/>
    </xf>
    <xf numFmtId="49" fontId="38" fillId="33" borderId="10" xfId="0" applyNumberFormat="1" applyFont="1" applyFill="1" applyBorder="1" applyAlignment="1">
      <alignment horizontal="left" vertical="center"/>
    </xf>
    <xf numFmtId="0" fontId="39" fillId="33" borderId="61" xfId="0" applyFont="1" applyFill="1" applyBorder="1" applyAlignment="1">
      <alignment horizontal="left" vertical="center"/>
    </xf>
    <xf numFmtId="0" fontId="39" fillId="33" borderId="79" xfId="0" applyFont="1" applyFill="1" applyBorder="1" applyAlignment="1">
      <alignment horizontal="left" vertical="center"/>
    </xf>
    <xf numFmtId="0" fontId="29" fillId="0" borderId="26" xfId="0" applyFont="1" applyBorder="1" applyAlignment="1">
      <alignment horizontal="left" vertical="center"/>
    </xf>
    <xf numFmtId="0" fontId="29" fillId="34" borderId="26" xfId="0" applyFont="1" applyFill="1" applyBorder="1" applyAlignment="1">
      <alignment horizontal="left" vertical="center"/>
    </xf>
    <xf numFmtId="0" fontId="35" fillId="35" borderId="20" xfId="0" applyFont="1" applyFill="1" applyBorder="1" applyAlignment="1">
      <alignment vertical="center" wrapText="1"/>
    </xf>
    <xf numFmtId="0" fontId="35" fillId="35" borderId="21" xfId="0" applyFont="1" applyFill="1" applyBorder="1" applyAlignment="1">
      <alignment vertical="center" wrapText="1"/>
    </xf>
    <xf numFmtId="0" fontId="35" fillId="35" borderId="25" xfId="0" applyFont="1" applyFill="1" applyBorder="1" applyAlignment="1">
      <alignment vertical="center" wrapText="1"/>
    </xf>
    <xf numFmtId="0" fontId="35" fillId="0" borderId="61"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50" xfId="0" applyFont="1" applyFill="1" applyBorder="1" applyAlignment="1">
      <alignment horizontal="left" vertical="center"/>
    </xf>
    <xf numFmtId="0" fontId="39" fillId="33" borderId="80" xfId="0" applyFont="1" applyFill="1" applyBorder="1" applyAlignment="1">
      <alignment horizontal="left" vertical="center" wrapText="1"/>
    </xf>
    <xf numFmtId="0" fontId="39" fillId="33" borderId="65" xfId="0" applyFont="1" applyFill="1" applyBorder="1" applyAlignment="1">
      <alignment horizontal="left" vertical="center"/>
    </xf>
    <xf numFmtId="0" fontId="35" fillId="28" borderId="20" xfId="0" applyFont="1" applyFill="1" applyBorder="1" applyAlignment="1">
      <alignment vertical="center"/>
    </xf>
    <xf numFmtId="0" fontId="35" fillId="28" borderId="21" xfId="0" applyFont="1" applyFill="1" applyBorder="1" applyAlignment="1">
      <alignment vertical="center"/>
    </xf>
    <xf numFmtId="0" fontId="35" fillId="28" borderId="17" xfId="0" applyFont="1" applyFill="1" applyBorder="1" applyAlignment="1">
      <alignment vertical="center"/>
    </xf>
    <xf numFmtId="0" fontId="52" fillId="0" borderId="20" xfId="43" applyFill="1" applyBorder="1" applyAlignment="1">
      <alignment vertical="center"/>
    </xf>
    <xf numFmtId="0" fontId="38" fillId="0" borderId="21" xfId="0" applyFont="1" applyFill="1" applyBorder="1" applyAlignment="1">
      <alignment vertical="center"/>
    </xf>
    <xf numFmtId="0" fontId="38" fillId="0" borderId="25" xfId="0" applyFont="1" applyFill="1" applyBorder="1" applyAlignment="1">
      <alignment vertical="center"/>
    </xf>
    <xf numFmtId="0" fontId="35" fillId="0" borderId="20" xfId="0" applyFont="1" applyFill="1" applyBorder="1" applyAlignment="1">
      <alignment horizontal="right" vertical="center"/>
    </xf>
    <xf numFmtId="0" fontId="35" fillId="0" borderId="21" xfId="0" applyFont="1" applyFill="1" applyBorder="1" applyAlignment="1">
      <alignment horizontal="right" vertical="center"/>
    </xf>
    <xf numFmtId="49" fontId="29" fillId="0" borderId="0" xfId="0" applyNumberFormat="1" applyFont="1" applyAlignment="1">
      <alignment horizontal="left" vertical="center"/>
    </xf>
    <xf numFmtId="0" fontId="35" fillId="28" borderId="78" xfId="0" applyFont="1" applyFill="1" applyBorder="1" applyAlignment="1">
      <alignment horizontal="left" vertical="center"/>
    </xf>
    <xf numFmtId="0" fontId="35" fillId="28" borderId="16" xfId="0" applyFont="1" applyFill="1" applyBorder="1" applyAlignment="1">
      <alignment horizontal="left" vertical="center"/>
    </xf>
    <xf numFmtId="0" fontId="35" fillId="28" borderId="58" xfId="0" applyFont="1" applyFill="1" applyBorder="1" applyAlignment="1">
      <alignment horizontal="left" vertical="center"/>
    </xf>
    <xf numFmtId="0" fontId="35" fillId="28" borderId="79" xfId="0" applyFont="1" applyFill="1" applyBorder="1" applyAlignment="1">
      <alignment horizontal="left" vertical="center"/>
    </xf>
    <xf numFmtId="0" fontId="37" fillId="0" borderId="0" xfId="0" applyFont="1" applyAlignment="1">
      <alignment horizontal="center" vertical="center"/>
    </xf>
    <xf numFmtId="0" fontId="36" fillId="0" borderId="0" xfId="0" applyFont="1" applyAlignment="1">
      <alignment horizontal="center" vertical="center"/>
    </xf>
    <xf numFmtId="0" fontId="35" fillId="28" borderId="20" xfId="0" applyFont="1" applyFill="1" applyBorder="1" applyAlignment="1">
      <alignment horizontal="left" vertical="center"/>
    </xf>
    <xf numFmtId="0" fontId="35" fillId="28" borderId="21" xfId="0" applyFont="1" applyFill="1" applyBorder="1" applyAlignment="1">
      <alignment horizontal="left" vertical="center"/>
    </xf>
    <xf numFmtId="0" fontId="35" fillId="28" borderId="17" xfId="0" applyFont="1" applyFill="1" applyBorder="1" applyAlignment="1">
      <alignment horizontal="left" vertical="center"/>
    </xf>
    <xf numFmtId="0" fontId="35" fillId="28" borderId="78" xfId="0" applyFont="1" applyFill="1" applyBorder="1" applyAlignment="1">
      <alignment horizontal="left" vertical="center" wrapText="1"/>
    </xf>
    <xf numFmtId="0" fontId="35" fillId="28" borderId="16" xfId="0" applyFont="1" applyFill="1" applyBorder="1" applyAlignment="1">
      <alignment horizontal="left" vertical="center" wrapText="1"/>
    </xf>
    <xf numFmtId="0" fontId="35" fillId="28" borderId="58" xfId="0" applyFont="1" applyFill="1" applyBorder="1" applyAlignment="1">
      <alignment horizontal="left" vertical="center" wrapText="1"/>
    </xf>
    <xf numFmtId="0" fontId="35" fillId="28" borderId="79" xfId="0" applyFont="1" applyFill="1" applyBorder="1" applyAlignment="1">
      <alignment horizontal="left" vertical="center" wrapText="1"/>
    </xf>
    <xf numFmtId="0" fontId="35" fillId="0" borderId="24"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35" fillId="0" borderId="21" xfId="0" applyFont="1" applyFill="1" applyBorder="1" applyAlignment="1">
      <alignment horizontal="left" vertical="center"/>
    </xf>
    <xf numFmtId="0" fontId="35" fillId="0" borderId="25" xfId="0" applyFont="1" applyFill="1" applyBorder="1" applyAlignment="1">
      <alignment horizontal="left" vertical="center"/>
    </xf>
    <xf numFmtId="0" fontId="35" fillId="0" borderId="60"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34" borderId="46" xfId="0" applyFont="1" applyFill="1" applyBorder="1" applyAlignment="1">
      <alignment horizontal="left" vertical="center"/>
    </xf>
    <xf numFmtId="0" fontId="35" fillId="34" borderId="48" xfId="0" applyFont="1" applyFill="1" applyBorder="1" applyAlignment="1">
      <alignment horizontal="left" vertical="center"/>
    </xf>
    <xf numFmtId="0" fontId="35" fillId="28" borderId="81" xfId="0" applyFont="1" applyFill="1" applyBorder="1" applyAlignment="1">
      <alignment horizontal="left" vertical="center"/>
    </xf>
    <xf numFmtId="0" fontId="35" fillId="28" borderId="75" xfId="0" applyFont="1" applyFill="1" applyBorder="1" applyAlignment="1">
      <alignment horizontal="left" vertical="center"/>
    </xf>
    <xf numFmtId="0" fontId="35" fillId="28" borderId="82" xfId="0" applyFont="1" applyFill="1" applyBorder="1" applyAlignment="1">
      <alignment horizontal="left" vertical="center"/>
    </xf>
    <xf numFmtId="0" fontId="35" fillId="28" borderId="20" xfId="0" applyFont="1" applyFill="1" applyBorder="1" applyAlignment="1">
      <alignment horizontal="left" vertical="center" wrapText="1"/>
    </xf>
    <xf numFmtId="0" fontId="35" fillId="28" borderId="21" xfId="0" applyFont="1" applyFill="1" applyBorder="1" applyAlignment="1">
      <alignment horizontal="left" vertical="center" wrapText="1"/>
    </xf>
    <xf numFmtId="0" fontId="35" fillId="28" borderId="17" xfId="0" applyFont="1" applyFill="1" applyBorder="1" applyAlignment="1">
      <alignment horizontal="left" vertical="center" wrapText="1"/>
    </xf>
    <xf numFmtId="0" fontId="38" fillId="0" borderId="20" xfId="0" applyFont="1" applyFill="1" applyBorder="1" applyAlignment="1">
      <alignment vertical="center"/>
    </xf>
    <xf numFmtId="0" fontId="35" fillId="28" borderId="83" xfId="0" applyFont="1" applyFill="1" applyBorder="1" applyAlignment="1">
      <alignment horizontal="left" vertical="center"/>
    </xf>
    <xf numFmtId="0" fontId="35" fillId="28" borderId="57" xfId="0" applyFont="1" applyFill="1" applyBorder="1" applyAlignment="1">
      <alignment horizontal="left" vertical="center"/>
    </xf>
    <xf numFmtId="0" fontId="35" fillId="28" borderId="75" xfId="0" applyFont="1" applyFill="1" applyBorder="1" applyAlignment="1">
      <alignment horizontal="left" vertical="center" wrapText="1"/>
    </xf>
    <xf numFmtId="0" fontId="35" fillId="28" borderId="82" xfId="0" applyFont="1" applyFill="1" applyBorder="1" applyAlignment="1">
      <alignment horizontal="left" vertical="center" wrapText="1"/>
    </xf>
    <xf numFmtId="49" fontId="39" fillId="0" borderId="84" xfId="0" applyNumberFormat="1" applyFont="1" applyFill="1" applyBorder="1" applyAlignment="1">
      <alignment horizontal="left" vertical="center"/>
    </xf>
    <xf numFmtId="49" fontId="39" fillId="0" borderId="26" xfId="0" applyNumberFormat="1" applyFont="1" applyFill="1" applyBorder="1" applyAlignment="1">
      <alignment horizontal="left" vertical="center"/>
    </xf>
    <xf numFmtId="0" fontId="35" fillId="28" borderId="74" xfId="0" applyFont="1" applyFill="1" applyBorder="1" applyAlignment="1">
      <alignment horizontal="left" vertical="center"/>
    </xf>
    <xf numFmtId="0" fontId="35" fillId="28" borderId="85" xfId="0" applyFont="1" applyFill="1" applyBorder="1" applyAlignment="1">
      <alignment horizontal="left" vertical="center"/>
    </xf>
    <xf numFmtId="49" fontId="40" fillId="0" borderId="26" xfId="0" applyNumberFormat="1" applyFont="1" applyFill="1" applyBorder="1" applyAlignment="1">
      <alignment horizontal="left" vertical="center"/>
    </xf>
    <xf numFmtId="49" fontId="40" fillId="0" borderId="59" xfId="0" applyNumberFormat="1" applyFont="1" applyFill="1" applyBorder="1" applyAlignment="1">
      <alignment horizontal="left" vertical="center"/>
    </xf>
    <xf numFmtId="49" fontId="38" fillId="0" borderId="21" xfId="0" applyNumberFormat="1" applyFont="1" applyFill="1" applyBorder="1" applyAlignment="1">
      <alignment horizontal="left" vertical="center"/>
    </xf>
    <xf numFmtId="49" fontId="38" fillId="0" borderId="25" xfId="0" applyNumberFormat="1" applyFont="1" applyFill="1" applyBorder="1" applyAlignment="1">
      <alignment horizontal="left" vertical="center"/>
    </xf>
    <xf numFmtId="0" fontId="35" fillId="35" borderId="20" xfId="0" applyFont="1" applyFill="1" applyBorder="1" applyAlignment="1">
      <alignment horizontal="center" vertical="center"/>
    </xf>
    <xf numFmtId="0" fontId="35" fillId="35" borderId="21" xfId="0" applyFont="1" applyFill="1" applyBorder="1" applyAlignment="1">
      <alignment horizontal="center" vertical="center"/>
    </xf>
    <xf numFmtId="0" fontId="29" fillId="0" borderId="47" xfId="0" applyFont="1" applyBorder="1" applyAlignment="1">
      <alignment horizontal="left" vertical="center"/>
    </xf>
    <xf numFmtId="0" fontId="35" fillId="0" borderId="20" xfId="0" applyFont="1" applyFill="1" applyBorder="1" applyAlignment="1">
      <alignment horizontal="left" vertical="center"/>
    </xf>
    <xf numFmtId="0" fontId="52" fillId="0" borderId="21" xfId="43" applyFill="1" applyBorder="1" applyAlignment="1">
      <alignment horizontal="left" vertical="center"/>
    </xf>
    <xf numFmtId="0" fontId="35" fillId="0" borderId="25" xfId="43" applyFont="1" applyFill="1" applyBorder="1" applyAlignment="1">
      <alignment horizontal="left" vertical="center"/>
    </xf>
    <xf numFmtId="191" fontId="38" fillId="0" borderId="22" xfId="0" applyNumberFormat="1" applyFont="1" applyFill="1" applyBorder="1" applyAlignment="1">
      <alignment horizontal="left" vertical="center"/>
    </xf>
    <xf numFmtId="191" fontId="38" fillId="0" borderId="23" xfId="0" applyNumberFormat="1" applyFont="1" applyFill="1" applyBorder="1" applyAlignment="1">
      <alignment horizontal="left" vertical="center"/>
    </xf>
    <xf numFmtId="0" fontId="35" fillId="0" borderId="14" xfId="0" applyFont="1" applyFill="1" applyBorder="1" applyAlignment="1">
      <alignment horizontal="left" vertical="center"/>
    </xf>
    <xf numFmtId="0" fontId="35" fillId="0" borderId="0" xfId="0" applyFont="1" applyFill="1" applyBorder="1" applyAlignment="1">
      <alignment horizontal="left" vertical="center"/>
    </xf>
    <xf numFmtId="0" fontId="35" fillId="0" borderId="24" xfId="0" applyFont="1" applyFill="1" applyBorder="1" applyAlignment="1">
      <alignment horizontal="left" vertical="center"/>
    </xf>
    <xf numFmtId="0" fontId="29" fillId="33" borderId="47" xfId="0" applyFont="1" applyFill="1" applyBorder="1" applyAlignment="1">
      <alignment horizontal="left" vertical="center" wrapText="1"/>
    </xf>
    <xf numFmtId="0" fontId="39" fillId="33" borderId="15" xfId="0" applyFont="1" applyFill="1" applyBorder="1" applyAlignment="1">
      <alignment horizontal="left" vertical="center"/>
    </xf>
    <xf numFmtId="0" fontId="35" fillId="28" borderId="20" xfId="0" applyFont="1" applyFill="1" applyBorder="1" applyAlignment="1">
      <alignment vertical="center" wrapText="1"/>
    </xf>
    <xf numFmtId="0" fontId="35" fillId="28" borderId="21" xfId="0" applyFont="1" applyFill="1" applyBorder="1" applyAlignment="1">
      <alignment vertical="center" wrapText="1"/>
    </xf>
    <xf numFmtId="0" fontId="35" fillId="28" borderId="17" xfId="0" applyFont="1" applyFill="1" applyBorder="1" applyAlignment="1">
      <alignment vertical="center" wrapText="1"/>
    </xf>
    <xf numFmtId="0" fontId="35" fillId="28" borderId="81" xfId="0" applyFont="1" applyFill="1" applyBorder="1" applyAlignment="1">
      <alignment horizontal="left" vertical="center" wrapText="1"/>
    </xf>
    <xf numFmtId="195" fontId="38" fillId="33" borderId="15" xfId="0" applyNumberFormat="1" applyFont="1" applyFill="1" applyBorder="1" applyAlignment="1">
      <alignment horizontal="left" vertical="center"/>
    </xf>
    <xf numFmtId="195" fontId="38" fillId="33" borderId="55" xfId="0" applyNumberFormat="1" applyFont="1" applyFill="1" applyBorder="1" applyAlignment="1">
      <alignment horizontal="left" vertical="center"/>
    </xf>
    <xf numFmtId="195" fontId="38" fillId="33" borderId="65" xfId="0" applyNumberFormat="1" applyFont="1" applyFill="1" applyBorder="1" applyAlignment="1">
      <alignment horizontal="left" vertical="center"/>
    </xf>
    <xf numFmtId="0" fontId="39" fillId="36" borderId="20" xfId="0" applyFont="1" applyFill="1" applyBorder="1" applyAlignment="1">
      <alignment horizontal="left" vertical="center" wrapText="1"/>
    </xf>
    <xf numFmtId="0" fontId="39" fillId="36" borderId="21" xfId="0" applyFont="1" applyFill="1" applyBorder="1" applyAlignment="1">
      <alignment horizontal="left" vertical="center" wrapText="1"/>
    </xf>
    <xf numFmtId="0" fontId="39" fillId="36" borderId="17" xfId="0" applyFont="1" applyFill="1" applyBorder="1" applyAlignment="1">
      <alignment horizontal="left" vertical="center" wrapText="1"/>
    </xf>
    <xf numFmtId="0" fontId="35" fillId="33" borderId="78" xfId="0" applyFont="1" applyFill="1" applyBorder="1" applyAlignment="1">
      <alignment horizontal="left" vertical="center" wrapText="1"/>
    </xf>
    <xf numFmtId="0" fontId="35" fillId="33" borderId="16" xfId="0" applyFont="1" applyFill="1" applyBorder="1" applyAlignment="1">
      <alignment horizontal="left" vertical="center" wrapText="1"/>
    </xf>
    <xf numFmtId="0" fontId="35" fillId="33" borderId="58" xfId="0" applyFont="1" applyFill="1" applyBorder="1" applyAlignment="1">
      <alignment horizontal="left" vertical="center" wrapText="1"/>
    </xf>
    <xf numFmtId="0" fontId="35" fillId="33" borderId="79" xfId="0" applyFont="1" applyFill="1" applyBorder="1" applyAlignment="1">
      <alignment horizontal="left" vertical="center" wrapText="1"/>
    </xf>
    <xf numFmtId="0" fontId="35" fillId="28" borderId="61" xfId="0" applyFont="1" applyFill="1" applyBorder="1" applyAlignment="1">
      <alignment vertical="center"/>
    </xf>
    <xf numFmtId="0" fontId="35" fillId="28" borderId="10" xfId="0" applyFont="1" applyFill="1" applyBorder="1" applyAlignment="1">
      <alignment vertical="center"/>
    </xf>
    <xf numFmtId="0" fontId="35" fillId="28" borderId="79" xfId="0" applyFont="1" applyFill="1" applyBorder="1" applyAlignment="1">
      <alignment vertical="center"/>
    </xf>
    <xf numFmtId="0" fontId="38" fillId="0" borderId="61" xfId="0" applyFont="1" applyFill="1" applyBorder="1" applyAlignment="1">
      <alignment vertical="center"/>
    </xf>
    <xf numFmtId="0" fontId="38" fillId="0" borderId="10" xfId="0" applyFont="1" applyFill="1" applyBorder="1" applyAlignment="1">
      <alignment vertical="center"/>
    </xf>
    <xf numFmtId="0" fontId="38" fillId="0" borderId="50" xfId="0" applyFont="1" applyFill="1" applyBorder="1" applyAlignment="1">
      <alignment vertical="center"/>
    </xf>
    <xf numFmtId="0" fontId="35" fillId="28" borderId="83" xfId="0" applyFont="1" applyFill="1" applyBorder="1" applyAlignment="1">
      <alignment horizontal="left" vertical="center" wrapText="1"/>
    </xf>
    <xf numFmtId="0" fontId="35" fillId="28" borderId="57" xfId="0" applyFont="1" applyFill="1" applyBorder="1" applyAlignment="1">
      <alignment horizontal="left" vertical="center" wrapText="1"/>
    </xf>
    <xf numFmtId="0" fontId="35" fillId="35" borderId="60" xfId="0" applyFont="1" applyFill="1" applyBorder="1" applyAlignment="1">
      <alignment horizontal="center" vertical="center"/>
    </xf>
    <xf numFmtId="0" fontId="35" fillId="35" borderId="46" xfId="0" applyFont="1" applyFill="1" applyBorder="1" applyAlignment="1">
      <alignment horizontal="center" vertical="center"/>
    </xf>
    <xf numFmtId="0" fontId="2" fillId="28" borderId="77"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5" xfId="0" applyFont="1" applyFill="1" applyBorder="1" applyAlignment="1">
      <alignment horizontal="left" vertical="center" wrapText="1"/>
    </xf>
    <xf numFmtId="0" fontId="2" fillId="28" borderId="65" xfId="0" applyFont="1" applyFill="1" applyBorder="1" applyAlignment="1">
      <alignment horizontal="left" vertical="center" wrapText="1"/>
    </xf>
    <xf numFmtId="182" fontId="2" fillId="28" borderId="21" xfId="0" applyNumberFormat="1" applyFont="1" applyFill="1" applyBorder="1" applyAlignment="1">
      <alignment horizontal="center" vertical="center"/>
    </xf>
    <xf numFmtId="0" fontId="2" fillId="28" borderId="20"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17" xfId="0" applyFont="1" applyFill="1" applyBorder="1" applyAlignment="1">
      <alignment horizontal="left" vertical="center"/>
    </xf>
    <xf numFmtId="0" fontId="2" fillId="35" borderId="20" xfId="0" applyFont="1" applyFill="1" applyBorder="1" applyAlignment="1">
      <alignment horizontal="left" vertical="center"/>
    </xf>
    <xf numFmtId="0" fontId="2" fillId="35" borderId="17"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11" xfId="0" applyFont="1" applyFill="1" applyBorder="1" applyAlignment="1">
      <alignment horizontal="left" vertical="center"/>
    </xf>
    <xf numFmtId="212" fontId="3" fillId="0" borderId="27" xfId="0" applyNumberFormat="1" applyFont="1" applyBorder="1" applyAlignment="1">
      <alignment horizontal="right" vertical="center"/>
    </xf>
    <xf numFmtId="212" fontId="3" fillId="0" borderId="21" xfId="0" applyNumberFormat="1" applyFont="1" applyBorder="1" applyAlignment="1">
      <alignment horizontal="right" vertical="center"/>
    </xf>
    <xf numFmtId="212" fontId="3" fillId="0" borderId="20" xfId="0" applyNumberFormat="1" applyFont="1" applyBorder="1" applyAlignment="1">
      <alignment horizontal="right" vertical="center"/>
    </xf>
    <xf numFmtId="0" fontId="5" fillId="28" borderId="21" xfId="0" applyFont="1" applyFill="1" applyBorder="1" applyAlignment="1">
      <alignment horizontal="left" vertical="center"/>
    </xf>
    <xf numFmtId="0" fontId="4" fillId="0" borderId="0" xfId="0" applyFont="1" applyAlignment="1">
      <alignment horizontal="left" vertical="center"/>
    </xf>
    <xf numFmtId="0" fontId="2" fillId="28" borderId="20" xfId="0" applyFont="1" applyFill="1" applyBorder="1" applyAlignment="1">
      <alignment horizontal="left" vertical="center" wrapText="1"/>
    </xf>
    <xf numFmtId="0" fontId="2" fillId="28" borderId="17" xfId="0" applyFont="1" applyFill="1" applyBorder="1" applyAlignment="1">
      <alignment horizontal="left" vertical="center" wrapText="1"/>
    </xf>
    <xf numFmtId="213" fontId="3" fillId="0" borderId="21" xfId="0" applyNumberFormat="1" applyFont="1" applyBorder="1" applyAlignment="1">
      <alignment horizontal="right" vertical="center"/>
    </xf>
    <xf numFmtId="49" fontId="3" fillId="0" borderId="21" xfId="0" applyNumberFormat="1" applyFont="1" applyBorder="1" applyAlignment="1">
      <alignment horizontal="left" vertical="center"/>
    </xf>
    <xf numFmtId="49" fontId="3" fillId="0" borderId="25" xfId="0" applyNumberFormat="1" applyFont="1" applyBorder="1" applyAlignment="1">
      <alignment horizontal="left" vertical="center"/>
    </xf>
    <xf numFmtId="0" fontId="2" fillId="28" borderId="77" xfId="0" applyFont="1" applyFill="1" applyBorder="1" applyAlignment="1">
      <alignment horizontal="left" vertical="center"/>
    </xf>
    <xf numFmtId="182" fontId="2" fillId="0" borderId="21" xfId="0" applyNumberFormat="1" applyFont="1" applyBorder="1" applyAlignment="1">
      <alignment horizontal="left" vertical="center"/>
    </xf>
    <xf numFmtId="182" fontId="2" fillId="0" borderId="25" xfId="0" applyNumberFormat="1" applyFont="1" applyBorder="1" applyAlignment="1">
      <alignment horizontal="left" vertical="center"/>
    </xf>
    <xf numFmtId="0" fontId="6" fillId="28" borderId="12" xfId="0" applyFont="1" applyFill="1" applyBorder="1" applyAlignment="1">
      <alignment vertical="center" wrapText="1"/>
    </xf>
    <xf numFmtId="0" fontId="6" fillId="28" borderId="12" xfId="0" applyFont="1" applyFill="1" applyBorder="1" applyAlignment="1">
      <alignment vertical="center"/>
    </xf>
    <xf numFmtId="0" fontId="2" fillId="35" borderId="20" xfId="0" applyFont="1" applyFill="1" applyBorder="1" applyAlignment="1">
      <alignment horizontal="left" vertical="center" wrapText="1"/>
    </xf>
    <xf numFmtId="0" fontId="2" fillId="35" borderId="21" xfId="0" applyFont="1" applyFill="1" applyBorder="1" applyAlignment="1">
      <alignment horizontal="left" vertical="center" wrapText="1"/>
    </xf>
    <xf numFmtId="0" fontId="3" fillId="0" borderId="27" xfId="0" applyFont="1" applyBorder="1" applyAlignment="1">
      <alignment horizontal="right" vertical="center"/>
    </xf>
    <xf numFmtId="0" fontId="3" fillId="0" borderId="61" xfId="0" applyFont="1" applyBorder="1" applyAlignment="1">
      <alignment horizontal="right" vertical="center"/>
    </xf>
    <xf numFmtId="0" fontId="2" fillId="28" borderId="12"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35" borderId="21" xfId="0" applyFont="1" applyFill="1" applyBorder="1" applyAlignment="1">
      <alignment horizontal="left" vertical="center"/>
    </xf>
    <xf numFmtId="0" fontId="3" fillId="28" borderId="20" xfId="0" applyFont="1" applyFill="1" applyBorder="1" applyAlignment="1">
      <alignment horizontal="left" vertical="center" wrapText="1"/>
    </xf>
    <xf numFmtId="0" fontId="3" fillId="28" borderId="21"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5" fillId="5" borderId="27" xfId="0" applyFont="1" applyFill="1" applyBorder="1" applyAlignment="1">
      <alignment horizontal="left" vertical="center" wrapText="1"/>
    </xf>
    <xf numFmtId="0" fontId="35" fillId="5" borderId="16" xfId="0" applyFont="1" applyFill="1" applyBorder="1" applyAlignment="1">
      <alignment horizontal="left" vertical="center" wrapText="1"/>
    </xf>
    <xf numFmtId="0" fontId="35" fillId="5" borderId="61" xfId="0" applyFont="1" applyFill="1" applyBorder="1" applyAlignment="1">
      <alignment horizontal="left" vertical="center" wrapText="1"/>
    </xf>
    <xf numFmtId="0" fontId="35" fillId="5" borderId="79" xfId="0" applyFont="1" applyFill="1" applyBorder="1" applyAlignment="1">
      <alignment horizontal="left" vertical="center" wrapText="1"/>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28" borderId="20" xfId="0" applyFont="1" applyFill="1" applyBorder="1" applyAlignment="1">
      <alignment horizontal="left" vertical="center"/>
    </xf>
    <xf numFmtId="0" fontId="6" fillId="28" borderId="21" xfId="0" applyFont="1" applyFill="1" applyBorder="1" applyAlignment="1">
      <alignment horizontal="left" vertical="center"/>
    </xf>
    <xf numFmtId="192" fontId="2" fillId="0" borderId="21" xfId="0" applyNumberFormat="1" applyFont="1" applyBorder="1" applyAlignment="1">
      <alignment horizontal="left" vertical="center"/>
    </xf>
    <xf numFmtId="192" fontId="2" fillId="0" borderId="25" xfId="0" applyNumberFormat="1" applyFont="1" applyBorder="1" applyAlignment="1">
      <alignment horizontal="lef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5" fillId="0" borderId="0" xfId="0" applyFont="1" applyAlignment="1">
      <alignment horizontal="left" vertical="top" wrapText="1"/>
    </xf>
    <xf numFmtId="49" fontId="3" fillId="36" borderId="21" xfId="0" applyNumberFormat="1" applyFont="1" applyFill="1" applyBorder="1" applyAlignment="1">
      <alignment horizontal="left" vertical="center"/>
    </xf>
    <xf numFmtId="49" fontId="3" fillId="36" borderId="17" xfId="0" applyNumberFormat="1" applyFont="1" applyFill="1" applyBorder="1" applyAlignment="1">
      <alignment horizontal="left" vertical="center"/>
    </xf>
    <xf numFmtId="0" fontId="2" fillId="35" borderId="17" xfId="0" applyFont="1" applyFill="1" applyBorder="1" applyAlignment="1">
      <alignment horizontal="left" vertical="center" wrapText="1"/>
    </xf>
    <xf numFmtId="0" fontId="2" fillId="0" borderId="16" xfId="0" applyFont="1" applyBorder="1" applyAlignment="1">
      <alignment horizontal="left" vertical="center"/>
    </xf>
    <xf numFmtId="0" fontId="2" fillId="0" borderId="79" xfId="0" applyFont="1" applyBorder="1" applyAlignment="1">
      <alignment horizontal="left" vertical="center"/>
    </xf>
    <xf numFmtId="49" fontId="3" fillId="28" borderId="20" xfId="0" applyNumberFormat="1" applyFont="1" applyFill="1" applyBorder="1" applyAlignment="1">
      <alignment horizontal="left" vertical="center"/>
    </xf>
    <xf numFmtId="49" fontId="3" fillId="28" borderId="17" xfId="0" applyNumberFormat="1"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25" xfId="0" applyNumberFormat="1" applyFont="1" applyBorder="1" applyAlignment="1">
      <alignment horizontal="left" vertical="center"/>
    </xf>
    <xf numFmtId="0" fontId="2" fillId="28" borderId="29" xfId="0" applyFont="1" applyFill="1" applyBorder="1" applyAlignment="1">
      <alignment horizontal="left" vertical="center"/>
    </xf>
    <xf numFmtId="0" fontId="2" fillId="28" borderId="18"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35" fillId="35" borderId="67" xfId="0" applyFont="1" applyFill="1" applyBorder="1" applyAlignment="1">
      <alignment horizontal="left" vertical="center" wrapText="1"/>
    </xf>
    <xf numFmtId="0" fontId="35" fillId="35" borderId="28" xfId="0" applyFont="1" applyFill="1" applyBorder="1" applyAlignment="1">
      <alignment horizontal="left" vertical="center" wrapText="1"/>
    </xf>
    <xf numFmtId="0" fontId="2" fillId="28" borderId="87" xfId="0" applyFont="1" applyFill="1" applyBorder="1" applyAlignment="1">
      <alignment horizontal="left" vertical="center"/>
    </xf>
    <xf numFmtId="0" fontId="3" fillId="28" borderId="12" xfId="0" applyFont="1" applyFill="1" applyBorder="1" applyAlignment="1">
      <alignment vertical="center"/>
    </xf>
    <xf numFmtId="0" fontId="3" fillId="28" borderId="20"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35" borderId="60" xfId="0" applyFont="1" applyFill="1" applyBorder="1" applyAlignment="1">
      <alignment horizontal="left" vertical="center"/>
    </xf>
    <xf numFmtId="0" fontId="2" fillId="35" borderId="57" xfId="0" applyFont="1" applyFill="1" applyBorder="1" applyAlignment="1">
      <alignment horizontal="left" vertical="center"/>
    </xf>
    <xf numFmtId="0" fontId="2" fillId="0" borderId="60" xfId="0" applyFont="1" applyBorder="1" applyAlignment="1">
      <alignment horizontal="left" vertical="center"/>
    </xf>
    <xf numFmtId="0" fontId="2" fillId="0" borderId="46" xfId="0" applyFont="1" applyBorder="1" applyAlignment="1">
      <alignment horizontal="left" vertical="center"/>
    </xf>
    <xf numFmtId="0" fontId="6" fillId="28" borderId="20" xfId="0" applyFont="1" applyFill="1" applyBorder="1" applyAlignment="1">
      <alignment vertical="center"/>
    </xf>
    <xf numFmtId="0" fontId="3" fillId="0" borderId="12" xfId="0" applyFont="1" applyBorder="1" applyAlignment="1">
      <alignment horizontal="left" vertical="center"/>
    </xf>
    <xf numFmtId="0" fontId="3" fillId="0" borderId="19" xfId="0" applyFont="1" applyBorder="1" applyAlignment="1">
      <alignment horizontal="left" vertical="center"/>
    </xf>
    <xf numFmtId="0" fontId="2" fillId="28" borderId="18" xfId="0" applyFont="1" applyFill="1" applyBorder="1" applyAlignment="1">
      <alignment horizontal="left" vertical="center" wrapText="1"/>
    </xf>
    <xf numFmtId="0" fontId="2" fillId="0" borderId="33" xfId="0" applyFont="1" applyBorder="1" applyAlignment="1">
      <alignment horizontal="left" vertical="center"/>
    </xf>
    <xf numFmtId="0" fontId="2" fillId="0" borderId="45" xfId="0" applyFont="1" applyBorder="1" applyAlignment="1">
      <alignment horizontal="left" vertical="center"/>
    </xf>
    <xf numFmtId="0" fontId="4" fillId="0" borderId="0" xfId="0" applyFont="1" applyBorder="1" applyAlignment="1">
      <alignment horizontal="left" vertical="center"/>
    </xf>
    <xf numFmtId="0" fontId="2" fillId="28" borderId="81" xfId="0" applyFont="1" applyFill="1" applyBorder="1" applyAlignment="1">
      <alignment horizontal="left" vertical="center"/>
    </xf>
    <xf numFmtId="0" fontId="2" fillId="28" borderId="83"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81"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12" xfId="0" applyFont="1" applyFill="1" applyBorder="1" applyAlignment="1">
      <alignment horizontal="left" vertical="center"/>
    </xf>
    <xf numFmtId="0" fontId="2" fillId="35" borderId="15" xfId="0" applyFont="1" applyFill="1" applyBorder="1" applyAlignment="1">
      <alignment horizontal="left" vertical="center"/>
    </xf>
    <xf numFmtId="0" fontId="2" fillId="35" borderId="55" xfId="0" applyFont="1" applyFill="1" applyBorder="1" applyAlignment="1">
      <alignment horizontal="left" vertical="center"/>
    </xf>
    <xf numFmtId="0" fontId="4" fillId="0" borderId="0" xfId="0" applyFont="1" applyFill="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5" xfId="0" applyFont="1" applyBorder="1" applyAlignment="1">
      <alignment horizontal="left" vertical="center" wrapText="1"/>
    </xf>
    <xf numFmtId="0" fontId="2" fillId="28" borderId="80" xfId="0" applyFont="1" applyFill="1" applyBorder="1" applyAlignment="1">
      <alignment horizontal="left" vertical="center"/>
    </xf>
    <xf numFmtId="0" fontId="2" fillId="28" borderId="55" xfId="0" applyFont="1" applyFill="1" applyBorder="1" applyAlignment="1">
      <alignment horizontal="left" vertical="center"/>
    </xf>
    <xf numFmtId="0" fontId="2" fillId="28" borderId="65" xfId="0" applyFont="1" applyFill="1" applyBorder="1" applyAlignment="1">
      <alignment horizontal="left" vertical="center"/>
    </xf>
    <xf numFmtId="0" fontId="4" fillId="0" borderId="47"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9" xfId="0" applyFont="1" applyFill="1" applyBorder="1" applyAlignment="1">
      <alignment horizontal="left" vertical="center"/>
    </xf>
    <xf numFmtId="187" fontId="2" fillId="0" borderId="20" xfId="0" applyNumberFormat="1" applyFont="1" applyBorder="1" applyAlignment="1">
      <alignment horizontal="left" vertical="center"/>
    </xf>
    <xf numFmtId="187" fontId="2" fillId="0" borderId="25" xfId="0" applyNumberFormat="1" applyFont="1" applyBorder="1" applyAlignment="1">
      <alignment horizontal="left" vertical="center"/>
    </xf>
    <xf numFmtId="0" fontId="2" fillId="35" borderId="12"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85"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79" xfId="0" applyFont="1" applyFill="1" applyBorder="1" applyAlignment="1">
      <alignment horizontal="left" vertical="center"/>
    </xf>
    <xf numFmtId="0" fontId="2" fillId="0" borderId="84" xfId="0" applyFont="1" applyBorder="1" applyAlignment="1">
      <alignment horizontal="left" vertical="center" wrapText="1"/>
    </xf>
    <xf numFmtId="0" fontId="2" fillId="0" borderId="26" xfId="0" applyFont="1" applyBorder="1" applyAlignment="1">
      <alignment horizontal="left" vertical="center" wrapText="1"/>
    </xf>
    <xf numFmtId="0" fontId="2" fillId="0" borderId="59" xfId="0" applyFont="1" applyBorder="1" applyAlignment="1">
      <alignment horizontal="left" vertical="center" wrapText="1"/>
    </xf>
    <xf numFmtId="0" fontId="2" fillId="0" borderId="61"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6" fillId="33" borderId="21"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61" xfId="0" applyFont="1" applyBorder="1" applyAlignment="1">
      <alignment horizontal="left" vertical="center" wrapText="1"/>
    </xf>
    <xf numFmtId="0" fontId="6" fillId="0" borderId="10" xfId="0" applyFont="1" applyBorder="1" applyAlignment="1">
      <alignment horizontal="left" vertical="center" wrapText="1"/>
    </xf>
    <xf numFmtId="0" fontId="6" fillId="0" borderId="50" xfId="0" applyFont="1" applyBorder="1" applyAlignment="1">
      <alignment horizontal="left" vertical="center" wrapText="1"/>
    </xf>
    <xf numFmtId="0" fontId="2" fillId="0" borderId="12" xfId="0" applyFont="1" applyBorder="1" applyAlignment="1">
      <alignment horizontal="left" vertical="center" wrapText="1"/>
    </xf>
    <xf numFmtId="0" fontId="0" fillId="0" borderId="55" xfId="0" applyBorder="1" applyAlignment="1">
      <alignment horizontal="left" vertical="center"/>
    </xf>
    <xf numFmtId="0" fontId="0" fillId="0" borderId="49" xfId="0" applyBorder="1" applyAlignment="1">
      <alignment horizontal="left" vertical="center"/>
    </xf>
    <xf numFmtId="0" fontId="4" fillId="33" borderId="0" xfId="0" applyFont="1" applyFill="1" applyBorder="1" applyAlignment="1">
      <alignment horizontal="left" vertical="center"/>
    </xf>
    <xf numFmtId="0" fontId="2" fillId="33" borderId="20" xfId="0" applyFont="1" applyFill="1" applyBorder="1" applyAlignment="1">
      <alignment horizontal="left" vertical="center" wrapText="1"/>
    </xf>
    <xf numFmtId="0" fontId="35" fillId="33" borderId="78" xfId="0" applyFont="1" applyFill="1" applyBorder="1" applyAlignment="1">
      <alignment horizontal="center" vertical="center" textRotation="255" wrapText="1"/>
    </xf>
    <xf numFmtId="0" fontId="35" fillId="33" borderId="16" xfId="0" applyFont="1" applyFill="1" applyBorder="1" applyAlignment="1">
      <alignment horizontal="center" vertical="center" textRotation="255" wrapText="1"/>
    </xf>
    <xf numFmtId="0" fontId="35" fillId="33" borderId="58" xfId="0" applyFont="1" applyFill="1" applyBorder="1" applyAlignment="1">
      <alignment horizontal="center" vertical="center" textRotation="255" wrapText="1"/>
    </xf>
    <xf numFmtId="0" fontId="35" fillId="33" borderId="79" xfId="0" applyFont="1" applyFill="1" applyBorder="1" applyAlignment="1">
      <alignment horizontal="center" vertical="center" textRotation="255" wrapText="1"/>
    </xf>
    <xf numFmtId="0" fontId="35" fillId="33" borderId="75" xfId="0" applyFont="1" applyFill="1" applyBorder="1" applyAlignment="1">
      <alignment horizontal="center" vertical="center" textRotation="255" wrapText="1"/>
    </xf>
    <xf numFmtId="0" fontId="35" fillId="33" borderId="82" xfId="0" applyFont="1" applyFill="1" applyBorder="1" applyAlignment="1">
      <alignment horizontal="center" vertical="center" textRotation="255" wrapText="1"/>
    </xf>
    <xf numFmtId="0" fontId="2" fillId="28" borderId="78"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16" xfId="0" applyFont="1" applyFill="1" applyBorder="1" applyAlignment="1">
      <alignment horizontal="left" vertical="center"/>
    </xf>
    <xf numFmtId="0" fontId="2" fillId="28" borderId="75" xfId="0" applyFont="1" applyFill="1" applyBorder="1" applyAlignment="1">
      <alignment horizontal="left" vertical="center"/>
    </xf>
    <xf numFmtId="0" fontId="2" fillId="28" borderId="0" xfId="0" applyFont="1" applyFill="1" applyAlignment="1">
      <alignment horizontal="left" vertical="center"/>
    </xf>
    <xf numFmtId="0" fontId="2" fillId="28" borderId="82" xfId="0" applyFont="1" applyFill="1" applyBorder="1" applyAlignment="1">
      <alignment horizontal="left" vertical="center"/>
    </xf>
    <xf numFmtId="0" fontId="2" fillId="36" borderId="27" xfId="0" applyFont="1" applyFill="1" applyBorder="1" applyAlignment="1">
      <alignment horizontal="left" vertical="center" wrapText="1"/>
    </xf>
    <xf numFmtId="0" fontId="2" fillId="36" borderId="22" xfId="0" applyFont="1" applyFill="1" applyBorder="1" applyAlignment="1">
      <alignment horizontal="left" vertical="center" wrapText="1"/>
    </xf>
    <xf numFmtId="0" fontId="2" fillId="36" borderId="23" xfId="0" applyFont="1" applyFill="1" applyBorder="1" applyAlignment="1">
      <alignment horizontal="left" vertical="center" wrapText="1"/>
    </xf>
    <xf numFmtId="0" fontId="2" fillId="36" borderId="61"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50" xfId="0" applyFont="1" applyFill="1" applyBorder="1" applyAlignment="1">
      <alignment horizontal="left" vertical="center" wrapText="1"/>
    </xf>
    <xf numFmtId="0" fontId="2" fillId="28" borderId="43" xfId="0" applyFont="1" applyFill="1" applyBorder="1" applyAlignment="1">
      <alignment vertical="center"/>
    </xf>
    <xf numFmtId="0" fontId="2" fillId="28" borderId="12" xfId="0" applyFont="1" applyFill="1" applyBorder="1" applyAlignment="1">
      <alignment vertical="center"/>
    </xf>
    <xf numFmtId="0" fontId="2" fillId="28" borderId="25"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25" xfId="0" applyFont="1" applyFill="1" applyBorder="1" applyAlignment="1">
      <alignment horizontal="left" vertical="center"/>
    </xf>
    <xf numFmtId="0" fontId="2" fillId="0" borderId="0" xfId="0" applyFont="1" applyAlignment="1">
      <alignment horizontal="left" vertical="center"/>
    </xf>
    <xf numFmtId="0" fontId="2" fillId="28" borderId="77" xfId="0" applyFont="1" applyFill="1" applyBorder="1" applyAlignment="1">
      <alignment vertical="center" wrapText="1"/>
    </xf>
    <xf numFmtId="0" fontId="2" fillId="28" borderId="12" xfId="0" applyFont="1" applyFill="1" applyBorder="1" applyAlignment="1">
      <alignment vertical="center" wrapText="1"/>
    </xf>
    <xf numFmtId="0" fontId="2" fillId="28" borderId="43" xfId="0" applyFont="1" applyFill="1" applyBorder="1" applyAlignment="1">
      <alignment vertical="center" wrapText="1"/>
    </xf>
    <xf numFmtId="0" fontId="2" fillId="36" borderId="20"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25" xfId="0" applyFont="1" applyFill="1" applyBorder="1" applyAlignment="1">
      <alignment horizontal="left" vertical="center" wrapText="1"/>
    </xf>
    <xf numFmtId="0" fontId="2" fillId="28" borderId="33" xfId="0" applyFont="1" applyFill="1" applyBorder="1" applyAlignment="1">
      <alignment horizontal="left" vertical="center"/>
    </xf>
    <xf numFmtId="0" fontId="2" fillId="0" borderId="48" xfId="0" applyFont="1" applyBorder="1" applyAlignment="1">
      <alignment horizontal="left" vertical="center"/>
    </xf>
    <xf numFmtId="0" fontId="2" fillId="0" borderId="60" xfId="0" applyFont="1" applyBorder="1" applyAlignment="1">
      <alignment horizontal="left" vertical="center" wrapText="1"/>
    </xf>
    <xf numFmtId="0" fontId="2" fillId="0" borderId="12" xfId="0" applyFont="1" applyFill="1" applyBorder="1" applyAlignment="1">
      <alignment horizontal="left" vertical="center"/>
    </xf>
    <xf numFmtId="0" fontId="2" fillId="0" borderId="19" xfId="0" applyFont="1" applyFill="1" applyBorder="1" applyAlignment="1">
      <alignment horizontal="left" vertical="center"/>
    </xf>
    <xf numFmtId="0" fontId="2" fillId="33" borderId="2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74"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85"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8" fillId="0" borderId="55" xfId="0" applyFont="1" applyBorder="1" applyAlignment="1">
      <alignment vertical="center" wrapText="1"/>
    </xf>
    <xf numFmtId="0" fontId="8" fillId="0" borderId="49" xfId="0" applyFont="1" applyBorder="1" applyAlignment="1">
      <alignment vertical="center" wrapText="1"/>
    </xf>
    <xf numFmtId="0" fontId="35" fillId="33" borderId="81" xfId="0" applyFont="1" applyFill="1" applyBorder="1" applyAlignment="1">
      <alignment horizontal="center" vertical="center" textRotation="255" wrapText="1"/>
    </xf>
    <xf numFmtId="0" fontId="35" fillId="33" borderId="17" xfId="0" applyFont="1" applyFill="1" applyBorder="1" applyAlignment="1">
      <alignment horizontal="center" vertical="center" textRotation="255" wrapText="1"/>
    </xf>
    <xf numFmtId="0" fontId="2" fillId="33" borderId="81"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0" fillId="0" borderId="21" xfId="0" applyBorder="1" applyAlignment="1">
      <alignment vertical="center" wrapText="1"/>
    </xf>
    <xf numFmtId="0" fontId="0" fillId="0" borderId="25" xfId="0" applyBorder="1" applyAlignment="1">
      <alignment vertical="center" wrapText="1"/>
    </xf>
    <xf numFmtId="0" fontId="5" fillId="33" borderId="75"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78"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7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82"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79" xfId="0" applyFont="1" applyFill="1" applyBorder="1" applyAlignment="1">
      <alignment horizontal="left" vertical="center" wrapText="1"/>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wrapText="1" shrinkToFit="1"/>
    </xf>
    <xf numFmtId="0" fontId="2" fillId="33" borderId="17" xfId="0" applyFont="1" applyFill="1" applyBorder="1" applyAlignment="1">
      <alignment horizontal="left" vertical="center" wrapText="1" shrinkToFit="1"/>
    </xf>
    <xf numFmtId="0" fontId="2" fillId="33" borderId="12" xfId="0" applyFont="1" applyFill="1" applyBorder="1" applyAlignment="1">
      <alignment horizontal="left" vertical="center" shrinkToFit="1"/>
    </xf>
    <xf numFmtId="0" fontId="5" fillId="33" borderId="68" xfId="0" applyFont="1" applyFill="1" applyBorder="1" applyAlignment="1">
      <alignment horizontal="left" vertical="center" wrapText="1"/>
    </xf>
    <xf numFmtId="0" fontId="5" fillId="33" borderId="47"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6" fillId="35" borderId="15" xfId="0" applyFont="1" applyFill="1" applyBorder="1" applyAlignment="1">
      <alignment horizontal="left" vertical="center"/>
    </xf>
    <xf numFmtId="0" fontId="6" fillId="35" borderId="55" xfId="0" applyFont="1" applyFill="1" applyBorder="1" applyAlignment="1">
      <alignment horizontal="left" vertical="center"/>
    </xf>
    <xf numFmtId="49" fontId="2" fillId="28" borderId="43" xfId="0" applyNumberFormat="1" applyFont="1" applyFill="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2" fillId="0" borderId="41" xfId="0" applyNumberFormat="1" applyFont="1" applyBorder="1" applyAlignment="1">
      <alignment horizontal="left" vertical="center"/>
    </xf>
    <xf numFmtId="0" fontId="2" fillId="0" borderId="13" xfId="0" applyFont="1" applyBorder="1" applyAlignment="1">
      <alignment horizontal="left" vertical="center"/>
    </xf>
    <xf numFmtId="0" fontId="2" fillId="0" borderId="42" xfId="0" applyFont="1" applyBorder="1" applyAlignment="1">
      <alignment horizontal="left" vertical="center"/>
    </xf>
    <xf numFmtId="49" fontId="9" fillId="0" borderId="88" xfId="0" applyNumberFormat="1" applyFont="1" applyBorder="1" applyAlignment="1">
      <alignment horizontal="left" vertical="center"/>
    </xf>
    <xf numFmtId="0" fontId="2" fillId="0" borderId="89" xfId="0" applyFont="1" applyBorder="1" applyAlignment="1">
      <alignment horizontal="left" vertical="center"/>
    </xf>
    <xf numFmtId="49" fontId="2" fillId="28" borderId="12" xfId="0" applyNumberFormat="1" applyFont="1" applyFill="1" applyBorder="1" applyAlignment="1">
      <alignment horizontal="left" vertical="center"/>
    </xf>
    <xf numFmtId="0" fontId="2" fillId="28" borderId="19" xfId="0" applyFont="1" applyFill="1" applyBorder="1" applyAlignment="1">
      <alignment horizontal="left" vertical="center"/>
    </xf>
    <xf numFmtId="49" fontId="4" fillId="0" borderId="47" xfId="0" applyNumberFormat="1" applyFont="1" applyBorder="1" applyAlignment="1">
      <alignment vertical="center"/>
    </xf>
    <xf numFmtId="49" fontId="2" fillId="28" borderId="86" xfId="0" applyNumberFormat="1" applyFont="1" applyFill="1" applyBorder="1" applyAlignment="1">
      <alignment horizontal="left" vertical="center"/>
    </xf>
    <xf numFmtId="0" fontId="2" fillId="28" borderId="90" xfId="0" applyFont="1" applyFill="1" applyBorder="1" applyAlignment="1">
      <alignment horizontal="left" vertical="center"/>
    </xf>
    <xf numFmtId="0" fontId="2" fillId="28" borderId="66" xfId="0" applyFont="1" applyFill="1" applyBorder="1" applyAlignment="1">
      <alignment horizontal="left" vertical="center"/>
    </xf>
    <xf numFmtId="49" fontId="2" fillId="28" borderId="90" xfId="0" applyNumberFormat="1" applyFont="1" applyFill="1" applyBorder="1" applyAlignment="1">
      <alignment horizontal="left" vertical="center"/>
    </xf>
    <xf numFmtId="49" fontId="2" fillId="28" borderId="87" xfId="0" applyNumberFormat="1" applyFont="1" applyFill="1" applyBorder="1" applyAlignment="1">
      <alignment horizontal="left" vertical="center"/>
    </xf>
    <xf numFmtId="0" fontId="2" fillId="28" borderId="56" xfId="0" applyFont="1" applyFill="1" applyBorder="1" applyAlignment="1">
      <alignment horizontal="left" vertical="center"/>
    </xf>
    <xf numFmtId="0" fontId="3" fillId="0" borderId="60" xfId="0" applyFont="1" applyBorder="1" applyAlignment="1">
      <alignment horizontal="center" vertical="center"/>
    </xf>
    <xf numFmtId="0" fontId="3" fillId="0" borderId="46" xfId="0" applyFont="1" applyBorder="1" applyAlignment="1">
      <alignment horizontal="center" vertical="center"/>
    </xf>
    <xf numFmtId="0" fontId="2" fillId="33" borderId="56" xfId="0" applyFont="1" applyFill="1" applyBorder="1" applyAlignment="1">
      <alignment horizontal="left" vertical="center"/>
    </xf>
    <xf numFmtId="49" fontId="2" fillId="28" borderId="20"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xf>
    <xf numFmtId="0" fontId="2" fillId="33" borderId="29" xfId="0" applyFont="1" applyFill="1" applyBorder="1" applyAlignment="1">
      <alignment horizontal="left" vertical="center"/>
    </xf>
    <xf numFmtId="4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49" fontId="2" fillId="28" borderId="83" xfId="0" applyNumberFormat="1" applyFont="1" applyFill="1" applyBorder="1" applyAlignment="1">
      <alignment horizontal="left" vertical="center"/>
    </xf>
    <xf numFmtId="0" fontId="3" fillId="0" borderId="57" xfId="0" applyFont="1" applyBorder="1" applyAlignment="1">
      <alignment horizontal="center" vertical="center"/>
    </xf>
    <xf numFmtId="49" fontId="3" fillId="0" borderId="60" xfId="0" applyNumberFormat="1" applyFont="1" applyBorder="1" applyAlignment="1">
      <alignment horizontal="center" vertical="center"/>
    </xf>
    <xf numFmtId="0" fontId="3" fillId="0" borderId="48" xfId="0" applyFont="1" applyBorder="1" applyAlignment="1">
      <alignment horizontal="center" vertical="center"/>
    </xf>
    <xf numFmtId="49" fontId="4" fillId="0" borderId="47" xfId="0" applyNumberFormat="1" applyFont="1" applyBorder="1" applyAlignment="1">
      <alignment horizontal="left" vertical="center"/>
    </xf>
    <xf numFmtId="49" fontId="9" fillId="0" borderId="91" xfId="0" applyNumberFormat="1"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28" borderId="61" xfId="0" applyFont="1" applyFill="1" applyBorder="1" applyAlignment="1">
      <alignment horizontal="center" vertical="center"/>
    </xf>
    <xf numFmtId="0" fontId="2" fillId="28" borderId="10" xfId="0" applyFont="1" applyFill="1" applyBorder="1" applyAlignment="1">
      <alignment horizontal="center" vertical="center"/>
    </xf>
    <xf numFmtId="49" fontId="2" fillId="28" borderId="65" xfId="0" applyNumberFormat="1" applyFont="1" applyFill="1" applyBorder="1" applyAlignment="1">
      <alignment horizontal="left" vertical="center"/>
    </xf>
    <xf numFmtId="0" fontId="2" fillId="28" borderId="13" xfId="0" applyFont="1" applyFill="1" applyBorder="1" applyAlignment="1">
      <alignment horizontal="left" vertical="center"/>
    </xf>
    <xf numFmtId="0" fontId="2" fillId="28" borderId="15"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4" xfId="0" applyFont="1" applyFill="1" applyBorder="1" applyAlignment="1">
      <alignment horizontal="left" vertical="center"/>
    </xf>
    <xf numFmtId="49" fontId="4" fillId="0" borderId="0" xfId="0" applyNumberFormat="1" applyFont="1" applyAlignment="1">
      <alignment horizontal="left" vertical="center"/>
    </xf>
    <xf numFmtId="0" fontId="3" fillId="34" borderId="21" xfId="0" applyFont="1" applyFill="1" applyBorder="1" applyAlignment="1">
      <alignment horizontal="center" vertical="center"/>
    </xf>
    <xf numFmtId="49" fontId="2" fillId="28" borderId="81" xfId="0" applyNumberFormat="1" applyFont="1" applyFill="1" applyBorder="1" applyAlignment="1">
      <alignment horizontal="left" vertical="center"/>
    </xf>
    <xf numFmtId="49" fontId="6" fillId="35" borderId="81" xfId="0" applyNumberFormat="1" applyFont="1" applyFill="1" applyBorder="1" applyAlignment="1">
      <alignment horizontal="left" vertical="center" wrapText="1"/>
    </xf>
    <xf numFmtId="0" fontId="6" fillId="35" borderId="21" xfId="0" applyFont="1" applyFill="1" applyBorder="1" applyAlignment="1">
      <alignment horizontal="left" vertical="center" wrapText="1"/>
    </xf>
    <xf numFmtId="0" fontId="6" fillId="35" borderId="17" xfId="0" applyFont="1" applyFill="1" applyBorder="1" applyAlignment="1">
      <alignment horizontal="left" vertical="center" wrapText="1"/>
    </xf>
    <xf numFmtId="49" fontId="2" fillId="28" borderId="46" xfId="0" applyNumberFormat="1" applyFont="1" applyFill="1" applyBorder="1" applyAlignment="1">
      <alignment horizontal="left" vertical="center"/>
    </xf>
    <xf numFmtId="49" fontId="2" fillId="28" borderId="57"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55" xfId="0" applyNumberFormat="1" applyFont="1" applyFill="1" applyBorder="1" applyAlignment="1">
      <alignment horizontal="left" vertical="center"/>
    </xf>
    <xf numFmtId="0" fontId="2" fillId="0" borderId="12" xfId="0" applyFont="1" applyBorder="1" applyAlignment="1">
      <alignment horizontal="center" vertical="center"/>
    </xf>
    <xf numFmtId="0" fontId="2" fillId="36" borderId="12" xfId="0" applyFont="1" applyFill="1" applyBorder="1" applyAlignment="1">
      <alignment horizontal="center" vertical="center"/>
    </xf>
    <xf numFmtId="0" fontId="3" fillId="0" borderId="17" xfId="0" applyFont="1" applyBorder="1" applyAlignment="1">
      <alignment horizontal="center" vertical="center"/>
    </xf>
    <xf numFmtId="49" fontId="2" fillId="0" borderId="91" xfId="0" applyNumberFormat="1"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49" fontId="2" fillId="28" borderId="78" xfId="0" applyNumberFormat="1" applyFont="1" applyFill="1" applyBorder="1" applyAlignment="1">
      <alignment horizontal="left" vertical="center"/>
    </xf>
    <xf numFmtId="49" fontId="3" fillId="0" borderId="12" xfId="0" applyNumberFormat="1" applyFont="1" applyBorder="1" applyAlignment="1">
      <alignment vertical="center"/>
    </xf>
    <xf numFmtId="49" fontId="3" fillId="0" borderId="19" xfId="0" applyNumberFormat="1" applyFont="1" applyBorder="1" applyAlignment="1">
      <alignment vertical="center"/>
    </xf>
    <xf numFmtId="49" fontId="2" fillId="28" borderId="27" xfId="0" applyNumberFormat="1" applyFont="1" applyFill="1" applyBorder="1" applyAlignment="1">
      <alignment horizontal="left" vertical="center"/>
    </xf>
    <xf numFmtId="49" fontId="2" fillId="28" borderId="22" xfId="0" applyNumberFormat="1" applyFont="1" applyFill="1" applyBorder="1" applyAlignment="1">
      <alignment horizontal="left" vertical="center"/>
    </xf>
    <xf numFmtId="49" fontId="2" fillId="28" borderId="13"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wrapText="1"/>
    </xf>
    <xf numFmtId="49" fontId="2" fillId="28" borderId="12" xfId="0" applyNumberFormat="1" applyFont="1" applyFill="1" applyBorder="1" applyAlignment="1">
      <alignment horizontal="left" vertical="center" wrapText="1"/>
    </xf>
    <xf numFmtId="49" fontId="2" fillId="28" borderId="19" xfId="0" applyNumberFormat="1" applyFont="1" applyFill="1" applyBorder="1" applyAlignment="1">
      <alignment horizontal="left" vertical="center" wrapText="1"/>
    </xf>
    <xf numFmtId="49" fontId="6" fillId="35" borderId="83" xfId="0" applyNumberFormat="1" applyFont="1" applyFill="1" applyBorder="1" applyAlignment="1">
      <alignment horizontal="left" vertical="center" wrapText="1"/>
    </xf>
    <xf numFmtId="0" fontId="6" fillId="35" borderId="46" xfId="0" applyFont="1" applyFill="1" applyBorder="1" applyAlignment="1">
      <alignment horizontal="left" vertical="center" wrapText="1"/>
    </xf>
    <xf numFmtId="0" fontId="6" fillId="35" borderId="57" xfId="0" applyFont="1" applyFill="1" applyBorder="1" applyAlignment="1">
      <alignment horizontal="left" vertical="center" wrapText="1"/>
    </xf>
    <xf numFmtId="0" fontId="3" fillId="34" borderId="46" xfId="0" applyFont="1" applyFill="1" applyBorder="1" applyAlignment="1">
      <alignment horizontal="center" vertical="center"/>
    </xf>
    <xf numFmtId="0" fontId="3" fillId="0" borderId="33" xfId="0" applyFont="1" applyBorder="1" applyAlignment="1">
      <alignment horizontal="center" vertical="center"/>
    </xf>
    <xf numFmtId="49" fontId="10" fillId="0" borderId="60" xfId="0" applyNumberFormat="1" applyFont="1" applyBorder="1" applyAlignment="1">
      <alignment horizontal="left" vertical="center"/>
    </xf>
    <xf numFmtId="49" fontId="10" fillId="0" borderId="46" xfId="0" applyNumberFormat="1" applyFont="1" applyBorder="1" applyAlignment="1">
      <alignment horizontal="left" vertical="center"/>
    </xf>
    <xf numFmtId="49" fontId="10" fillId="0" borderId="48" xfId="0" applyNumberFormat="1" applyFont="1" applyBorder="1" applyAlignment="1">
      <alignment horizontal="left" vertical="center"/>
    </xf>
    <xf numFmtId="49" fontId="10" fillId="0" borderId="20" xfId="0" applyNumberFormat="1" applyFont="1" applyBorder="1" applyAlignment="1">
      <alignment horizontal="left" vertical="center"/>
    </xf>
    <xf numFmtId="49" fontId="10" fillId="0" borderId="21" xfId="0" applyNumberFormat="1" applyFont="1" applyBorder="1" applyAlignment="1">
      <alignment horizontal="left" vertical="center"/>
    </xf>
    <xf numFmtId="49" fontId="10" fillId="0" borderId="25" xfId="0" applyNumberFormat="1" applyFont="1" applyBorder="1" applyAlignment="1">
      <alignment horizontal="left" vertical="center"/>
    </xf>
    <xf numFmtId="49" fontId="2" fillId="28" borderId="17" xfId="0" applyNumberFormat="1" applyFont="1" applyFill="1" applyBorder="1" applyAlignment="1">
      <alignment horizontal="left" vertical="center"/>
    </xf>
    <xf numFmtId="49" fontId="2" fillId="0" borderId="47" xfId="0" applyNumberFormat="1" applyFont="1" applyBorder="1" applyAlignment="1">
      <alignment horizontal="left" vertical="center"/>
    </xf>
    <xf numFmtId="49" fontId="2" fillId="28" borderId="84" xfId="0" applyNumberFormat="1" applyFont="1" applyFill="1" applyBorder="1" applyAlignment="1">
      <alignment vertical="center" wrapText="1"/>
    </xf>
    <xf numFmtId="49" fontId="2" fillId="28" borderId="26" xfId="0" applyNumberFormat="1" applyFont="1" applyFill="1" applyBorder="1" applyAlignment="1">
      <alignment vertical="center"/>
    </xf>
    <xf numFmtId="49" fontId="2" fillId="28" borderId="59" xfId="0" applyNumberFormat="1" applyFont="1" applyFill="1" applyBorder="1" applyAlignment="1">
      <alignment vertical="center"/>
    </xf>
    <xf numFmtId="49" fontId="2" fillId="28" borderId="61"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50" xfId="0" applyNumberFormat="1" applyFont="1" applyFill="1" applyBorder="1" applyAlignment="1">
      <alignment vertical="center"/>
    </xf>
    <xf numFmtId="0" fontId="2" fillId="36"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3" fillId="33" borderId="27" xfId="0" applyFont="1" applyFill="1" applyBorder="1" applyAlignment="1">
      <alignment horizontal="right" vertical="center"/>
    </xf>
    <xf numFmtId="0" fontId="3" fillId="33" borderId="22" xfId="0" applyFont="1" applyFill="1" applyBorder="1" applyAlignment="1">
      <alignment horizontal="right" vertical="center"/>
    </xf>
    <xf numFmtId="0" fontId="3" fillId="33" borderId="34" xfId="0" applyFont="1" applyFill="1" applyBorder="1" applyAlignment="1">
      <alignment horizontal="right" vertical="center"/>
    </xf>
    <xf numFmtId="0" fontId="3" fillId="33" borderId="47" xfId="0" applyFont="1" applyFill="1" applyBorder="1" applyAlignment="1">
      <alignment horizontal="right" vertical="center"/>
    </xf>
    <xf numFmtId="0" fontId="3" fillId="33" borderId="23" xfId="0" applyFont="1" applyFill="1" applyBorder="1" applyAlignment="1">
      <alignment horizontal="left" vertical="center"/>
    </xf>
    <xf numFmtId="0" fontId="3" fillId="33" borderId="76" xfId="0" applyFont="1" applyFill="1" applyBorder="1" applyAlignment="1">
      <alignment horizontal="left" vertical="center"/>
    </xf>
    <xf numFmtId="49" fontId="2" fillId="28" borderId="13" xfId="0" applyNumberFormat="1" applyFont="1" applyFill="1" applyBorder="1" applyAlignment="1">
      <alignment horizontal="left" vertical="center"/>
    </xf>
    <xf numFmtId="49" fontId="3" fillId="0" borderId="20" xfId="0" applyNumberFormat="1" applyFont="1" applyBorder="1" applyAlignment="1">
      <alignment horizontal="left" vertical="center"/>
    </xf>
    <xf numFmtId="49" fontId="2" fillId="28" borderId="43" xfId="0" applyNumberFormat="1" applyFont="1" applyFill="1" applyBorder="1" applyAlignment="1">
      <alignment horizontal="left" vertical="center" wrapText="1"/>
    </xf>
    <xf numFmtId="49" fontId="2" fillId="0" borderId="88" xfId="0" applyNumberFormat="1" applyFont="1" applyBorder="1" applyAlignment="1">
      <alignment horizontal="left" vertical="center"/>
    </xf>
    <xf numFmtId="0" fontId="2" fillId="0" borderId="99" xfId="0" applyFont="1" applyBorder="1" applyAlignment="1">
      <alignment horizontal="left" vertical="center"/>
    </xf>
    <xf numFmtId="0" fontId="2" fillId="0" borderId="100" xfId="0" applyFont="1" applyBorder="1" applyAlignment="1">
      <alignment horizontal="left" vertical="center"/>
    </xf>
    <xf numFmtId="49" fontId="4" fillId="33" borderId="47" xfId="0" applyNumberFormat="1" applyFont="1" applyFill="1" applyBorder="1" applyAlignment="1">
      <alignment horizontal="left" vertical="center"/>
    </xf>
    <xf numFmtId="49" fontId="2" fillId="33" borderId="74" xfId="0" applyNumberFormat="1"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75"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2" fillId="33" borderId="68"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90" xfId="0" applyFont="1" applyFill="1" applyBorder="1" applyAlignment="1">
      <alignment horizontal="left" vertical="center"/>
    </xf>
    <xf numFmtId="49" fontId="3" fillId="33" borderId="90" xfId="0" applyNumberFormat="1" applyFont="1" applyFill="1" applyBorder="1" applyAlignment="1">
      <alignment horizontal="left" vertical="center"/>
    </xf>
    <xf numFmtId="0" fontId="3" fillId="33" borderId="90" xfId="0" applyFont="1" applyFill="1" applyBorder="1" applyAlignment="1">
      <alignment horizontal="left" vertical="center"/>
    </xf>
    <xf numFmtId="0" fontId="3" fillId="33" borderId="101" xfId="0" applyFont="1" applyFill="1" applyBorder="1" applyAlignment="1">
      <alignment horizontal="left" vertical="center"/>
    </xf>
    <xf numFmtId="49" fontId="2" fillId="0" borderId="46" xfId="0" applyNumberFormat="1" applyFont="1" applyBorder="1" applyAlignment="1">
      <alignment horizontal="left" vertical="center"/>
    </xf>
    <xf numFmtId="49" fontId="2" fillId="0" borderId="48" xfId="0" applyNumberFormat="1" applyFont="1" applyBorder="1" applyAlignment="1">
      <alignment horizontal="left" vertical="center"/>
    </xf>
    <xf numFmtId="49" fontId="6" fillId="28" borderId="12" xfId="0" applyNumberFormat="1" applyFont="1" applyFill="1" applyBorder="1" applyAlignment="1">
      <alignment horizontal="left" vertical="center"/>
    </xf>
    <xf numFmtId="0" fontId="6" fillId="28" borderId="12" xfId="0" applyFont="1" applyFill="1" applyBorder="1" applyAlignment="1">
      <alignment horizontal="left" vertical="center"/>
    </xf>
    <xf numFmtId="0" fontId="6" fillId="28" borderId="19" xfId="0" applyFont="1" applyFill="1" applyBorder="1" applyAlignment="1">
      <alignment horizontal="left" vertical="center"/>
    </xf>
    <xf numFmtId="49" fontId="5" fillId="28" borderId="77" xfId="0" applyNumberFormat="1" applyFont="1" applyFill="1" applyBorder="1" applyAlignment="1">
      <alignment horizontal="center" vertical="top" textRotation="255" wrapText="1"/>
    </xf>
    <xf numFmtId="0" fontId="5" fillId="28" borderId="30" xfId="0" applyFont="1" applyFill="1" applyBorder="1" applyAlignment="1">
      <alignment horizontal="center" vertical="top" textRotation="255" wrapText="1"/>
    </xf>
    <xf numFmtId="0" fontId="0" fillId="28" borderId="11" xfId="0" applyFill="1" applyBorder="1" applyAlignment="1">
      <alignment horizontal="center" vertical="top" textRotation="255" wrapText="1"/>
    </xf>
    <xf numFmtId="0" fontId="2" fillId="28" borderId="43" xfId="0" applyFont="1" applyFill="1" applyBorder="1" applyAlignment="1">
      <alignment horizontal="left" vertical="center" wrapTex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5" xfId="0" applyFont="1" applyBorder="1" applyAlignment="1">
      <alignment horizontal="left" vertical="center" shrinkToFit="1"/>
    </xf>
    <xf numFmtId="49" fontId="2" fillId="28" borderId="78"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2" fillId="28" borderId="16" xfId="0" applyNumberFormat="1" applyFont="1" applyFill="1" applyBorder="1" applyAlignment="1">
      <alignment horizontal="left" vertical="center" wrapText="1"/>
    </xf>
    <xf numFmtId="49" fontId="2" fillId="35" borderId="20" xfId="0" applyNumberFormat="1" applyFont="1" applyFill="1" applyBorder="1" applyAlignment="1">
      <alignment horizontal="left" vertical="center"/>
    </xf>
    <xf numFmtId="49" fontId="2" fillId="35" borderId="21" xfId="0" applyNumberFormat="1" applyFont="1" applyFill="1" applyBorder="1" applyAlignment="1">
      <alignment horizontal="left" vertical="center"/>
    </xf>
    <xf numFmtId="49" fontId="2" fillId="35" borderId="17"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2" fillId="28" borderId="7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28" borderId="5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9" xfId="0" applyNumberFormat="1" applyFont="1" applyFill="1" applyBorder="1" applyAlignment="1">
      <alignment horizontal="left" vertical="center"/>
    </xf>
    <xf numFmtId="9" fontId="3" fillId="0" borderId="27" xfId="0" applyNumberFormat="1" applyFont="1" applyBorder="1" applyAlignment="1">
      <alignment horizontal="left" vertical="center" wrapText="1"/>
    </xf>
    <xf numFmtId="9" fontId="3" fillId="0" borderId="22" xfId="0" applyNumberFormat="1" applyFont="1" applyBorder="1" applyAlignment="1">
      <alignment horizontal="left" vertical="center" wrapText="1"/>
    </xf>
    <xf numFmtId="9" fontId="3" fillId="0" borderId="23" xfId="0" applyNumberFormat="1" applyFont="1" applyBorder="1" applyAlignment="1">
      <alignment horizontal="left" vertical="center" wrapText="1"/>
    </xf>
    <xf numFmtId="9" fontId="3" fillId="0" borderId="14" xfId="0" applyNumberFormat="1" applyFont="1" applyBorder="1" applyAlignment="1">
      <alignment horizontal="left" vertical="center" wrapText="1"/>
    </xf>
    <xf numFmtId="9" fontId="3" fillId="0" borderId="0" xfId="0" applyNumberFormat="1" applyFont="1" applyBorder="1" applyAlignment="1">
      <alignment horizontal="left" vertical="center" wrapText="1"/>
    </xf>
    <xf numFmtId="9" fontId="3" fillId="0" borderId="24" xfId="0" applyNumberFormat="1" applyFont="1" applyBorder="1" applyAlignment="1">
      <alignment horizontal="left" vertical="center" wrapText="1"/>
    </xf>
    <xf numFmtId="9" fontId="3" fillId="0" borderId="61" xfId="0" applyNumberFormat="1" applyFont="1" applyBorder="1" applyAlignment="1">
      <alignment horizontal="left" vertical="center" wrapText="1"/>
    </xf>
    <xf numFmtId="9" fontId="3" fillId="0" borderId="10" xfId="0" applyNumberFormat="1" applyFont="1" applyBorder="1" applyAlignment="1">
      <alignment horizontal="left" vertical="center" wrapText="1"/>
    </xf>
    <xf numFmtId="9" fontId="3" fillId="0" borderId="50" xfId="0" applyNumberFormat="1" applyFont="1" applyBorder="1" applyAlignment="1">
      <alignment horizontal="left" vertical="center" wrapText="1"/>
    </xf>
    <xf numFmtId="49" fontId="2" fillId="33" borderId="78" xfId="0" applyNumberFormat="1" applyFont="1" applyFill="1" applyBorder="1" applyAlignment="1">
      <alignment horizontal="left" vertical="center" wrapText="1"/>
    </xf>
    <xf numFmtId="49" fontId="2" fillId="33" borderId="27" xfId="0" applyNumberFormat="1"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0" fillId="33" borderId="61" xfId="0" applyFill="1" applyBorder="1" applyAlignment="1">
      <alignment horizontal="left" vertical="center"/>
    </xf>
    <xf numFmtId="0" fontId="0" fillId="33" borderId="10" xfId="0" applyFill="1" applyBorder="1" applyAlignment="1">
      <alignment horizontal="left" vertical="center"/>
    </xf>
    <xf numFmtId="0" fontId="0" fillId="33" borderId="50" xfId="0" applyFill="1" applyBorder="1" applyAlignment="1">
      <alignment horizontal="left" vertical="center"/>
    </xf>
    <xf numFmtId="49" fontId="2" fillId="33" borderId="83" xfId="0" applyNumberFormat="1" applyFont="1" applyFill="1" applyBorder="1" applyAlignment="1">
      <alignment horizontal="left" vertical="center"/>
    </xf>
    <xf numFmtId="0" fontId="2" fillId="33" borderId="46" xfId="0" applyFont="1" applyFill="1" applyBorder="1" applyAlignment="1">
      <alignment horizontal="left" vertical="center"/>
    </xf>
    <xf numFmtId="0" fontId="2" fillId="33" borderId="48" xfId="0" applyFont="1" applyFill="1" applyBorder="1" applyAlignment="1">
      <alignment horizontal="left" vertical="center"/>
    </xf>
    <xf numFmtId="49" fontId="2" fillId="28" borderId="41" xfId="0" applyNumberFormat="1" applyFont="1" applyFill="1" applyBorder="1" applyAlignment="1">
      <alignment horizontal="left" vertical="center"/>
    </xf>
    <xf numFmtId="188" fontId="3" fillId="0" borderId="15" xfId="0" applyNumberFormat="1" applyFont="1" applyBorder="1" applyAlignment="1">
      <alignment horizontal="left" vertical="center" wrapText="1"/>
    </xf>
    <xf numFmtId="188" fontId="3" fillId="0" borderId="55" xfId="0" applyNumberFormat="1" applyFont="1" applyBorder="1" applyAlignment="1">
      <alignment horizontal="left" vertical="center" wrapText="1"/>
    </xf>
    <xf numFmtId="188" fontId="3" fillId="0" borderId="49" xfId="0" applyNumberFormat="1" applyFont="1" applyBorder="1" applyAlignment="1">
      <alignment horizontal="left" vertical="center" wrapText="1"/>
    </xf>
    <xf numFmtId="0" fontId="2" fillId="28" borderId="5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79" xfId="0" applyFont="1" applyFill="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187" fontId="2" fillId="0" borderId="60" xfId="0" applyNumberFormat="1" applyFont="1" applyBorder="1" applyAlignment="1">
      <alignment horizontal="left" vertical="center"/>
    </xf>
    <xf numFmtId="187" fontId="2" fillId="0" borderId="46" xfId="0" applyNumberFormat="1" applyFont="1" applyBorder="1" applyAlignment="1">
      <alignment horizontal="left" vertical="center"/>
    </xf>
    <xf numFmtId="187" fontId="2" fillId="0" borderId="48" xfId="0" applyNumberFormat="1" applyFont="1" applyBorder="1" applyAlignment="1">
      <alignment horizontal="left" vertical="center"/>
    </xf>
    <xf numFmtId="49" fontId="4" fillId="33" borderId="0" xfId="0" applyNumberFormat="1" applyFont="1" applyFill="1" applyAlignment="1">
      <alignment horizontal="left" vertical="center"/>
    </xf>
    <xf numFmtId="0" fontId="4" fillId="33" borderId="0" xfId="0" applyFont="1" applyFill="1" applyAlignment="1">
      <alignment horizontal="left" vertical="center"/>
    </xf>
    <xf numFmtId="49" fontId="2" fillId="33" borderId="80" xfId="0" applyNumberFormat="1" applyFont="1" applyFill="1" applyBorder="1" applyAlignment="1">
      <alignment horizontal="left" vertical="center"/>
    </xf>
    <xf numFmtId="0" fontId="2" fillId="33" borderId="55" xfId="0" applyFont="1" applyFill="1" applyBorder="1" applyAlignment="1">
      <alignment horizontal="left" vertical="center"/>
    </xf>
    <xf numFmtId="49" fontId="2" fillId="33" borderId="15" xfId="0" applyNumberFormat="1" applyFont="1" applyFill="1" applyBorder="1" applyAlignment="1">
      <alignment horizontal="left" vertical="center"/>
    </xf>
    <xf numFmtId="0" fontId="2" fillId="33" borderId="49" xfId="0" applyFont="1" applyFill="1" applyBorder="1" applyAlignment="1">
      <alignment horizontal="left" vertical="center"/>
    </xf>
    <xf numFmtId="49" fontId="2" fillId="28" borderId="21" xfId="0" applyNumberFormat="1" applyFont="1" applyFill="1" applyBorder="1" applyAlignment="1">
      <alignment horizontal="left" vertical="center"/>
    </xf>
    <xf numFmtId="187" fontId="2" fillId="0" borderId="20" xfId="0" applyNumberFormat="1" applyFont="1" applyBorder="1" applyAlignment="1">
      <alignment horizontal="left" vertical="center" wrapText="1"/>
    </xf>
    <xf numFmtId="187" fontId="2" fillId="0" borderId="21" xfId="0" applyNumberFormat="1" applyFont="1" applyBorder="1" applyAlignment="1">
      <alignment horizontal="left" vertical="center"/>
    </xf>
    <xf numFmtId="0" fontId="2" fillId="35" borderId="81" xfId="0" applyFont="1" applyFill="1" applyBorder="1" applyAlignment="1">
      <alignment horizontal="left" vertical="center"/>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xf>
    <xf numFmtId="49" fontId="2" fillId="0" borderId="25" xfId="0" applyNumberFormat="1" applyFont="1" applyBorder="1" applyAlignment="1">
      <alignment horizontal="left" vertical="center"/>
    </xf>
    <xf numFmtId="49" fontId="2" fillId="0" borderId="21"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49" fontId="2" fillId="35" borderId="81" xfId="0" applyNumberFormat="1" applyFont="1" applyFill="1" applyBorder="1" applyAlignment="1">
      <alignment horizontal="left" vertical="center"/>
    </xf>
    <xf numFmtId="49" fontId="6" fillId="0" borderId="78" xfId="0" applyNumberFormat="1" applyFont="1" applyBorder="1" applyAlignment="1">
      <alignment horizontal="left" vertical="center" wrapText="1"/>
    </xf>
    <xf numFmtId="49" fontId="6" fillId="0" borderId="22"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75"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24" xfId="0" applyNumberFormat="1" applyFont="1" applyBorder="1" applyAlignment="1">
      <alignment horizontal="left" vertical="center"/>
    </xf>
    <xf numFmtId="49" fontId="6" fillId="0" borderId="68" xfId="0" applyNumberFormat="1" applyFont="1" applyBorder="1" applyAlignment="1">
      <alignment horizontal="left" vertical="center"/>
    </xf>
    <xf numFmtId="49" fontId="6" fillId="0" borderId="47" xfId="0" applyNumberFormat="1" applyFont="1" applyBorder="1" applyAlignment="1">
      <alignment horizontal="left" vertical="center"/>
    </xf>
    <xf numFmtId="49" fontId="6" fillId="0" borderId="76" xfId="0" applyNumberFormat="1" applyFont="1" applyBorder="1" applyAlignment="1">
      <alignment horizontal="left" vertical="center"/>
    </xf>
    <xf numFmtId="49" fontId="2" fillId="28" borderId="80" xfId="0" applyNumberFormat="1" applyFont="1" applyFill="1" applyBorder="1" applyAlignment="1">
      <alignment horizontal="left" vertical="center"/>
    </xf>
    <xf numFmtId="49" fontId="2" fillId="0" borderId="15" xfId="0" applyNumberFormat="1" applyFont="1" applyBorder="1" applyAlignment="1">
      <alignment horizontal="left" vertical="center" wrapText="1"/>
    </xf>
    <xf numFmtId="49" fontId="2" fillId="0" borderId="55" xfId="0" applyNumberFormat="1" applyFont="1" applyBorder="1" applyAlignment="1">
      <alignment horizontal="left" vertical="center" wrapText="1"/>
    </xf>
    <xf numFmtId="49" fontId="2" fillId="0" borderId="49" xfId="0" applyNumberFormat="1" applyFont="1" applyBorder="1" applyAlignment="1">
      <alignment horizontal="left" vertical="center" wrapText="1"/>
    </xf>
    <xf numFmtId="187" fontId="2" fillId="0" borderId="12"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49" fontId="2" fillId="28" borderId="29" xfId="0" applyNumberFormat="1" applyFont="1" applyFill="1" applyBorder="1" applyAlignment="1">
      <alignment horizontal="center" vertical="center" textRotation="255"/>
    </xf>
    <xf numFmtId="49" fontId="2" fillId="28" borderId="66" xfId="0" applyNumberFormat="1" applyFont="1" applyFill="1" applyBorder="1" applyAlignment="1">
      <alignment horizontal="center" vertical="center" textRotation="255"/>
    </xf>
    <xf numFmtId="49" fontId="6" fillId="33" borderId="12" xfId="0" applyNumberFormat="1" applyFont="1" applyFill="1" applyBorder="1" applyAlignment="1">
      <alignment horizontal="left" vertical="center"/>
    </xf>
    <xf numFmtId="0" fontId="6" fillId="33" borderId="12" xfId="0" applyFont="1" applyFill="1" applyBorder="1" applyAlignment="1">
      <alignment horizontal="left" vertical="center"/>
    </xf>
    <xf numFmtId="187" fontId="2" fillId="33" borderId="12" xfId="58" applyNumberFormat="1" applyFont="1" applyFill="1" applyBorder="1" applyAlignment="1">
      <alignment horizontal="right" vertical="center"/>
    </xf>
    <xf numFmtId="187" fontId="2" fillId="33" borderId="19" xfId="58" applyNumberFormat="1" applyFont="1" applyFill="1" applyBorder="1" applyAlignment="1">
      <alignment horizontal="right" vertical="center"/>
    </xf>
    <xf numFmtId="49" fontId="2" fillId="28" borderId="29" xfId="0" applyNumberFormat="1" applyFont="1" applyFill="1" applyBorder="1" applyAlignment="1">
      <alignment horizontal="center" vertical="center" textRotation="255" wrapText="1"/>
    </xf>
    <xf numFmtId="49" fontId="2" fillId="28" borderId="66" xfId="0" applyNumberFormat="1" applyFont="1" applyFill="1" applyBorder="1" applyAlignment="1">
      <alignment horizontal="center" vertical="center" textRotation="255" wrapText="1"/>
    </xf>
    <xf numFmtId="0" fontId="2" fillId="28" borderId="66" xfId="0" applyFont="1" applyFill="1" applyBorder="1" applyAlignment="1">
      <alignment horizontal="center" vertical="center" textRotation="255" wrapText="1"/>
    </xf>
    <xf numFmtId="6" fontId="2" fillId="28" borderId="77" xfId="58" applyFont="1" applyFill="1" applyBorder="1" applyAlignment="1">
      <alignment horizontal="left" vertical="center"/>
    </xf>
    <xf numFmtId="6" fontId="2" fillId="28" borderId="12" xfId="58" applyFont="1" applyFill="1" applyBorder="1" applyAlignment="1">
      <alignment horizontal="left" vertical="center"/>
    </xf>
    <xf numFmtId="49" fontId="2" fillId="28" borderId="5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9" xfId="0" applyNumberFormat="1" applyFont="1" applyFill="1" applyBorder="1" applyAlignment="1">
      <alignment horizontal="left" vertical="center" wrapText="1"/>
    </xf>
    <xf numFmtId="49" fontId="2" fillId="35" borderId="20" xfId="0" applyNumberFormat="1" applyFont="1" applyFill="1" applyBorder="1" applyAlignment="1">
      <alignment horizontal="left" vertical="center" wrapText="1"/>
    </xf>
    <xf numFmtId="187" fontId="2" fillId="0" borderId="27" xfId="0" applyNumberFormat="1" applyFont="1" applyBorder="1" applyAlignment="1">
      <alignment horizontal="right" vertical="center"/>
    </xf>
    <xf numFmtId="187" fontId="2" fillId="0" borderId="22" xfId="0" applyNumberFormat="1" applyFont="1" applyBorder="1" applyAlignment="1">
      <alignment horizontal="right" vertical="center"/>
    </xf>
    <xf numFmtId="187" fontId="2" fillId="0" borderId="16" xfId="0" applyNumberFormat="1" applyFont="1" applyBorder="1" applyAlignment="1">
      <alignment horizontal="right" vertical="center"/>
    </xf>
    <xf numFmtId="187" fontId="2" fillId="0" borderId="23" xfId="0" applyNumberFormat="1" applyFont="1" applyBorder="1" applyAlignment="1">
      <alignment horizontal="right" vertical="center"/>
    </xf>
    <xf numFmtId="49" fontId="6" fillId="0" borderId="20" xfId="0" applyNumberFormat="1" applyFont="1" applyBorder="1" applyAlignment="1">
      <alignment horizontal="left" vertical="center" wrapText="1"/>
    </xf>
    <xf numFmtId="187" fontId="2" fillId="0" borderId="20" xfId="0" applyNumberFormat="1" applyFont="1" applyBorder="1" applyAlignment="1">
      <alignment horizontal="right" vertical="center"/>
    </xf>
    <xf numFmtId="187" fontId="2" fillId="0" borderId="21" xfId="0" applyNumberFormat="1" applyFont="1" applyBorder="1" applyAlignment="1">
      <alignment horizontal="right" vertical="center"/>
    </xf>
    <xf numFmtId="187" fontId="2" fillId="0" borderId="17" xfId="0" applyNumberFormat="1" applyFont="1" applyBorder="1" applyAlignment="1">
      <alignment horizontal="right" vertical="center"/>
    </xf>
    <xf numFmtId="187" fontId="2" fillId="0" borderId="25" xfId="0" applyNumberFormat="1" applyFont="1" applyBorder="1" applyAlignment="1">
      <alignment horizontal="right" vertical="center"/>
    </xf>
    <xf numFmtId="49" fontId="2" fillId="35" borderId="12" xfId="0" applyNumberFormat="1" applyFont="1" applyFill="1" applyBorder="1" applyAlignment="1">
      <alignment horizontal="left" vertical="center"/>
    </xf>
    <xf numFmtId="0" fontId="2" fillId="35" borderId="19" xfId="0" applyFont="1" applyFill="1" applyBorder="1" applyAlignment="1">
      <alignment horizontal="left" vertical="center"/>
    </xf>
    <xf numFmtId="49" fontId="2" fillId="0" borderId="12" xfId="0" applyNumberFormat="1" applyFont="1" applyBorder="1" applyAlignment="1">
      <alignment horizontal="left" vertical="center"/>
    </xf>
    <xf numFmtId="49" fontId="2" fillId="28" borderId="75" xfId="0" applyNumberFormat="1" applyFont="1" applyFill="1" applyBorder="1" applyAlignment="1">
      <alignment horizontal="left" vertical="center" wrapText="1"/>
    </xf>
    <xf numFmtId="49" fontId="2" fillId="28" borderId="0" xfId="0" applyNumberFormat="1" applyFont="1" applyFill="1" applyAlignment="1">
      <alignment horizontal="left" vertical="center" wrapText="1"/>
    </xf>
    <xf numFmtId="49" fontId="2" fillId="28" borderId="82" xfId="0" applyNumberFormat="1" applyFont="1" applyFill="1" applyBorder="1" applyAlignment="1">
      <alignment horizontal="left" vertical="center" wrapText="1"/>
    </xf>
    <xf numFmtId="0" fontId="6" fillId="35" borderId="12" xfId="0" applyFont="1" applyFill="1" applyBorder="1" applyAlignment="1">
      <alignment horizontal="left" vertical="center" wrapText="1"/>
    </xf>
    <xf numFmtId="0" fontId="6" fillId="35" borderId="19" xfId="0" applyFont="1" applyFill="1" applyBorder="1" applyAlignment="1">
      <alignment horizontal="left" vertical="center" wrapText="1"/>
    </xf>
    <xf numFmtId="49" fontId="2" fillId="0" borderId="19" xfId="0" applyNumberFormat="1" applyFont="1" applyBorder="1" applyAlignment="1">
      <alignment horizontal="left" vertical="center"/>
    </xf>
    <xf numFmtId="0" fontId="2" fillId="28" borderId="43" xfId="0" applyFont="1" applyFill="1" applyBorder="1" applyAlignment="1">
      <alignment horizontal="left" vertical="center"/>
    </xf>
    <xf numFmtId="185" fontId="2" fillId="0" borderId="12" xfId="0" applyNumberFormat="1" applyFont="1" applyBorder="1" applyAlignment="1">
      <alignment horizontal="left" vertical="center"/>
    </xf>
    <xf numFmtId="185" fontId="2" fillId="0" borderId="19" xfId="0" applyNumberFormat="1" applyFont="1" applyBorder="1" applyAlignment="1">
      <alignment horizontal="left" vertical="center"/>
    </xf>
    <xf numFmtId="49" fontId="2" fillId="28" borderId="77" xfId="0" applyNumberFormat="1" applyFont="1" applyFill="1" applyBorder="1" applyAlignment="1">
      <alignment horizontal="left" vertical="center" wrapText="1"/>
    </xf>
    <xf numFmtId="0" fontId="2" fillId="28" borderId="87" xfId="0" applyFont="1" applyFill="1" applyBorder="1" applyAlignment="1">
      <alignment horizontal="left" vertical="center" wrapText="1"/>
    </xf>
    <xf numFmtId="0" fontId="2" fillId="28" borderId="56" xfId="0" applyFont="1" applyFill="1" applyBorder="1" applyAlignment="1">
      <alignment horizontal="left" vertical="center" wrapText="1"/>
    </xf>
    <xf numFmtId="49" fontId="5" fillId="0" borderId="12" xfId="0" applyNumberFormat="1" applyFont="1" applyBorder="1" applyAlignment="1">
      <alignment horizontal="left" vertical="center"/>
    </xf>
    <xf numFmtId="0" fontId="5" fillId="0" borderId="12" xfId="0" applyFont="1" applyBorder="1" applyAlignment="1">
      <alignment horizontal="left" vertical="center"/>
    </xf>
    <xf numFmtId="0" fontId="5" fillId="0" borderId="19" xfId="0" applyFont="1" applyBorder="1" applyAlignment="1">
      <alignment horizontal="left" vertical="center"/>
    </xf>
    <xf numFmtId="49" fontId="5" fillId="0" borderId="56" xfId="0" applyNumberFormat="1" applyFont="1" applyBorder="1" applyAlignment="1">
      <alignment horizontal="left" vertical="center"/>
    </xf>
    <xf numFmtId="0" fontId="5" fillId="0" borderId="56" xfId="0" applyFont="1" applyBorder="1" applyAlignment="1">
      <alignment horizontal="left" vertical="center"/>
    </xf>
    <xf numFmtId="0" fontId="5" fillId="0" borderId="102" xfId="0" applyFont="1" applyBorder="1" applyAlignment="1">
      <alignment horizontal="left" vertical="center"/>
    </xf>
    <xf numFmtId="49" fontId="2" fillId="0" borderId="99" xfId="0" applyNumberFormat="1" applyFont="1" applyBorder="1" applyAlignment="1">
      <alignment horizontal="left" vertical="center"/>
    </xf>
    <xf numFmtId="49" fontId="2" fillId="28" borderId="49" xfId="0" applyNumberFormat="1" applyFont="1" applyFill="1" applyBorder="1" applyAlignment="1">
      <alignment horizontal="left" vertical="center"/>
    </xf>
    <xf numFmtId="49" fontId="0" fillId="0" borderId="21" xfId="0" applyNumberFormat="1" applyBorder="1" applyAlignment="1">
      <alignment horizontal="center" vertical="center"/>
    </xf>
    <xf numFmtId="49" fontId="0" fillId="0" borderId="25" xfId="0" applyNumberFormat="1" applyBorder="1" applyAlignment="1">
      <alignment horizontal="center" vertical="center"/>
    </xf>
    <xf numFmtId="0" fontId="2" fillId="28" borderId="0" xfId="0" applyFont="1" applyFill="1" applyAlignment="1">
      <alignment horizontal="left" vertical="center" wrapText="1"/>
    </xf>
    <xf numFmtId="0" fontId="2" fillId="28" borderId="75" xfId="0" applyFont="1" applyFill="1" applyBorder="1" applyAlignment="1">
      <alignment horizontal="left" vertical="center" wrapText="1"/>
    </xf>
    <xf numFmtId="49" fontId="2" fillId="28" borderId="74" xfId="0" applyNumberFormat="1" applyFont="1" applyFill="1" applyBorder="1" applyAlignment="1">
      <alignment horizontal="left" vertical="center"/>
    </xf>
    <xf numFmtId="49" fontId="2" fillId="35" borderId="15" xfId="0" applyNumberFormat="1" applyFont="1" applyFill="1" applyBorder="1" applyAlignment="1">
      <alignment horizontal="left" vertical="center"/>
    </xf>
    <xf numFmtId="49" fontId="2" fillId="35" borderId="55" xfId="0" applyNumberFormat="1" applyFont="1" applyFill="1" applyBorder="1" applyAlignment="1">
      <alignment horizontal="left" vertical="center"/>
    </xf>
    <xf numFmtId="49" fontId="5" fillId="35" borderId="20" xfId="0" applyNumberFormat="1" applyFont="1" applyFill="1" applyBorder="1" applyAlignment="1">
      <alignment horizontal="left" vertical="center" wrapText="1"/>
    </xf>
    <xf numFmtId="49" fontId="5" fillId="35" borderId="21" xfId="0" applyNumberFormat="1" applyFont="1" applyFill="1" applyBorder="1" applyAlignment="1">
      <alignment horizontal="left" vertical="center" wrapText="1"/>
    </xf>
    <xf numFmtId="9" fontId="3" fillId="0" borderId="12" xfId="0" applyNumberFormat="1" applyFont="1" applyBorder="1" applyAlignment="1">
      <alignment horizontal="left" vertical="center" wrapText="1"/>
    </xf>
    <xf numFmtId="9" fontId="3" fillId="0" borderId="19" xfId="0" applyNumberFormat="1"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61" xfId="0" applyFont="1" applyBorder="1" applyAlignment="1">
      <alignment horizontal="left" vertical="center" wrapText="1"/>
    </xf>
    <xf numFmtId="0" fontId="3" fillId="0" borderId="10" xfId="0" applyFont="1" applyBorder="1" applyAlignment="1">
      <alignment horizontal="left" vertical="center" wrapText="1"/>
    </xf>
    <xf numFmtId="0" fontId="3" fillId="0" borderId="50" xfId="0" applyFont="1" applyBorder="1" applyAlignment="1">
      <alignment horizontal="left" vertical="center" wrapText="1"/>
    </xf>
    <xf numFmtId="0" fontId="2" fillId="28" borderId="14" xfId="0" applyFont="1" applyFill="1" applyBorder="1" applyAlignment="1">
      <alignment horizontal="left" vertical="center"/>
    </xf>
    <xf numFmtId="190" fontId="3" fillId="0" borderId="20" xfId="0" applyNumberFormat="1" applyFont="1" applyBorder="1" applyAlignment="1">
      <alignment horizontal="right" vertical="center"/>
    </xf>
    <xf numFmtId="190" fontId="3" fillId="0" borderId="21" xfId="0" applyNumberFormat="1" applyFont="1" applyBorder="1" applyAlignment="1">
      <alignment horizontal="right" vertical="center"/>
    </xf>
    <xf numFmtId="0" fontId="2" fillId="28" borderId="82" xfId="0" applyFont="1" applyFill="1" applyBorder="1" applyAlignment="1">
      <alignment horizontal="left" vertical="center" wrapText="1"/>
    </xf>
    <xf numFmtId="0" fontId="3" fillId="36" borderId="20" xfId="0" applyFont="1" applyFill="1" applyBorder="1" applyAlignment="1">
      <alignment horizontal="right" vertical="center"/>
    </xf>
    <xf numFmtId="0" fontId="3" fillId="36" borderId="21" xfId="0" applyFont="1" applyFill="1" applyBorder="1" applyAlignment="1">
      <alignment horizontal="right" vertical="center"/>
    </xf>
    <xf numFmtId="0" fontId="4" fillId="0" borderId="47" xfId="0" applyFont="1" applyBorder="1" applyAlignment="1">
      <alignment horizontal="left" vertical="center"/>
    </xf>
    <xf numFmtId="0" fontId="3" fillId="36" borderId="15" xfId="0" applyFont="1" applyFill="1" applyBorder="1" applyAlignment="1">
      <alignment horizontal="right" vertical="center"/>
    </xf>
    <xf numFmtId="0" fontId="3" fillId="36" borderId="55" xfId="0" applyFont="1" applyFill="1" applyBorder="1" applyAlignment="1">
      <alignment horizontal="right" vertical="center"/>
    </xf>
    <xf numFmtId="0" fontId="2" fillId="28" borderId="103"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104" xfId="0" applyFont="1" applyFill="1" applyBorder="1" applyAlignment="1">
      <alignment horizontal="left" vertical="center"/>
    </xf>
    <xf numFmtId="190" fontId="3" fillId="0" borderId="62" xfId="0" applyNumberFormat="1" applyFont="1" applyBorder="1" applyAlignment="1">
      <alignment horizontal="right" vertical="center"/>
    </xf>
    <xf numFmtId="190" fontId="3" fillId="0" borderId="63" xfId="0" applyNumberFormat="1" applyFont="1" applyBorder="1" applyAlignment="1">
      <alignment horizontal="right" vertical="center"/>
    </xf>
    <xf numFmtId="0" fontId="0" fillId="0" borderId="0" xfId="0" applyAlignment="1">
      <alignment horizontal="left" vertical="center"/>
    </xf>
    <xf numFmtId="190" fontId="3" fillId="0" borderId="15" xfId="0" applyNumberFormat="1" applyFont="1" applyBorder="1" applyAlignment="1">
      <alignment horizontal="right" vertical="center"/>
    </xf>
    <xf numFmtId="190" fontId="3" fillId="0" borderId="55" xfId="0" applyNumberFormat="1" applyFont="1" applyBorder="1" applyAlignment="1">
      <alignment horizontal="right" vertical="center"/>
    </xf>
    <xf numFmtId="0" fontId="0" fillId="0" borderId="0" xfId="0" applyAlignment="1">
      <alignment vertical="center"/>
    </xf>
    <xf numFmtId="0" fontId="3" fillId="0" borderId="55" xfId="0" applyFont="1" applyBorder="1" applyAlignment="1">
      <alignment horizontal="right" vertical="center"/>
    </xf>
    <xf numFmtId="0" fontId="3" fillId="34" borderId="55" xfId="0" applyFont="1" applyFill="1" applyBorder="1" applyAlignment="1">
      <alignment horizontal="right" vertical="center"/>
    </xf>
    <xf numFmtId="0" fontId="2" fillId="0" borderId="60" xfId="0" applyFont="1" applyBorder="1" applyAlignment="1">
      <alignment horizontal="center" vertical="center"/>
    </xf>
    <xf numFmtId="0" fontId="2" fillId="0" borderId="48" xfId="0" applyFont="1" applyBorder="1" applyAlignment="1">
      <alignment horizontal="center" vertical="center"/>
    </xf>
    <xf numFmtId="0" fontId="4" fillId="0" borderId="0" xfId="0" applyFont="1" applyAlignment="1">
      <alignment vertical="center"/>
    </xf>
    <xf numFmtId="0" fontId="4" fillId="34" borderId="0" xfId="0" applyFont="1" applyFill="1" applyAlignment="1">
      <alignment vertical="center"/>
    </xf>
    <xf numFmtId="0" fontId="2" fillId="28" borderId="83" xfId="0" applyFont="1" applyFill="1" applyBorder="1" applyAlignment="1">
      <alignment vertical="center"/>
    </xf>
    <xf numFmtId="0" fontId="2" fillId="28" borderId="57" xfId="0" applyFont="1" applyFill="1" applyBorder="1" applyAlignment="1">
      <alignment vertical="center"/>
    </xf>
    <xf numFmtId="0" fontId="2" fillId="28" borderId="75" xfId="0" applyFont="1" applyFill="1" applyBorder="1" applyAlignment="1">
      <alignment vertical="center"/>
    </xf>
    <xf numFmtId="0" fontId="2" fillId="28" borderId="82" xfId="0" applyFont="1" applyFill="1" applyBorder="1" applyAlignment="1">
      <alignment vertical="center"/>
    </xf>
    <xf numFmtId="0" fontId="2" fillId="28" borderId="68" xfId="0" applyFont="1" applyFill="1" applyBorder="1" applyAlignment="1">
      <alignment horizontal="left" vertical="center"/>
    </xf>
    <xf numFmtId="0" fontId="2" fillId="28" borderId="47"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61" xfId="0" applyFont="1" applyFill="1" applyBorder="1" applyAlignment="1">
      <alignment horizontal="left"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28" borderId="34" xfId="0" applyFont="1" applyFill="1" applyBorder="1" applyAlignment="1">
      <alignment horizontal="left" vertical="center"/>
    </xf>
    <xf numFmtId="0" fontId="2" fillId="0" borderId="34" xfId="0" applyFont="1" applyBorder="1" applyAlignment="1">
      <alignment horizontal="left" vertical="center" wrapText="1"/>
    </xf>
    <xf numFmtId="0" fontId="2" fillId="0" borderId="47" xfId="0" applyFont="1" applyBorder="1" applyAlignment="1">
      <alignment horizontal="left" vertical="center"/>
    </xf>
    <xf numFmtId="0" fontId="2" fillId="0" borderId="76" xfId="0" applyFont="1" applyBorder="1" applyAlignment="1">
      <alignment horizontal="left" vertical="center"/>
    </xf>
    <xf numFmtId="49" fontId="2" fillId="0" borderId="60" xfId="0" applyNumberFormat="1"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vertical="center"/>
    </xf>
    <xf numFmtId="49" fontId="3" fillId="36" borderId="20" xfId="0" applyNumberFormat="1" applyFont="1" applyFill="1" applyBorder="1" applyAlignment="1">
      <alignment horizontal="left" vertical="center"/>
    </xf>
    <xf numFmtId="0" fontId="3" fillId="36" borderId="21" xfId="0" applyFont="1" applyFill="1" applyBorder="1" applyAlignment="1">
      <alignment horizontal="left" vertical="center"/>
    </xf>
    <xf numFmtId="0" fontId="3" fillId="36" borderId="25"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16" xfId="0" applyFont="1" applyFill="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49" fontId="2" fillId="28" borderId="56" xfId="0" applyNumberFormat="1" applyFont="1" applyFill="1" applyBorder="1" applyAlignment="1">
      <alignment horizontal="left" vertical="center"/>
    </xf>
    <xf numFmtId="49" fontId="2" fillId="35" borderId="60" xfId="0" applyNumberFormat="1" applyFont="1" applyFill="1" applyBorder="1" applyAlignment="1">
      <alignment horizontal="left" vertical="center" shrinkToFit="1"/>
    </xf>
    <xf numFmtId="49" fontId="2" fillId="35" borderId="46" xfId="0" applyNumberFormat="1" applyFont="1" applyFill="1" applyBorder="1" applyAlignment="1">
      <alignment horizontal="left" vertical="center" shrinkToFit="1"/>
    </xf>
    <xf numFmtId="49" fontId="2" fillId="35" borderId="48" xfId="0" applyNumberFormat="1" applyFont="1" applyFill="1" applyBorder="1" applyAlignment="1">
      <alignment horizontal="left" vertical="center" shrinkToFit="1"/>
    </xf>
    <xf numFmtId="49" fontId="2" fillId="35" borderId="60" xfId="0" applyNumberFormat="1" applyFont="1" applyFill="1" applyBorder="1" applyAlignment="1">
      <alignment horizontal="left" vertical="center"/>
    </xf>
    <xf numFmtId="49" fontId="2" fillId="35" borderId="46" xfId="0" applyNumberFormat="1" applyFont="1" applyFill="1" applyBorder="1" applyAlignment="1">
      <alignment horizontal="left" vertical="center"/>
    </xf>
    <xf numFmtId="49" fontId="2" fillId="0" borderId="15" xfId="0" applyNumberFormat="1" applyFont="1" applyBorder="1" applyAlignment="1">
      <alignment horizontal="left" vertical="center"/>
    </xf>
    <xf numFmtId="0" fontId="2" fillId="0" borderId="55" xfId="0" applyFont="1" applyBorder="1" applyAlignment="1">
      <alignment horizontal="left" vertical="center"/>
    </xf>
    <xf numFmtId="0" fontId="2" fillId="0" borderId="49" xfId="0" applyFont="1" applyBorder="1" applyAlignment="1">
      <alignment horizontal="lef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0" fontId="2" fillId="36" borderId="26" xfId="0" applyFont="1" applyFill="1" applyBorder="1" applyAlignment="1">
      <alignment horizontal="left" vertical="center" wrapText="1"/>
    </xf>
    <xf numFmtId="0" fontId="2" fillId="36" borderId="59" xfId="0" applyFont="1" applyFill="1" applyBorder="1" applyAlignment="1">
      <alignment horizontal="left" vertical="center" wrapText="1"/>
    </xf>
    <xf numFmtId="49" fontId="2" fillId="36" borderId="60" xfId="0" applyNumberFormat="1" applyFont="1" applyFill="1" applyBorder="1" applyAlignment="1">
      <alignment horizontal="left" vertical="center"/>
    </xf>
    <xf numFmtId="0" fontId="2" fillId="36" borderId="46" xfId="0" applyFont="1" applyFill="1" applyBorder="1" applyAlignment="1">
      <alignment horizontal="left" vertical="center"/>
    </xf>
    <xf numFmtId="0" fontId="2" fillId="36" borderId="48" xfId="0" applyFont="1" applyFill="1" applyBorder="1" applyAlignment="1">
      <alignment horizontal="left" vertical="center"/>
    </xf>
    <xf numFmtId="49" fontId="3" fillId="33" borderId="20" xfId="0" applyNumberFormat="1" applyFont="1" applyFill="1" applyBorder="1" applyAlignment="1">
      <alignment horizontal="left" vertical="center"/>
    </xf>
    <xf numFmtId="0" fontId="3" fillId="33" borderId="21" xfId="0" applyFont="1" applyFill="1" applyBorder="1" applyAlignment="1">
      <alignment horizontal="left" vertical="center"/>
    </xf>
    <xf numFmtId="0" fontId="3" fillId="33" borderId="25" xfId="0" applyFont="1" applyFill="1" applyBorder="1" applyAlignment="1">
      <alignment horizontal="left" vertical="center"/>
    </xf>
    <xf numFmtId="0" fontId="14" fillId="0" borderId="47" xfId="0" applyFont="1" applyBorder="1" applyAlignment="1">
      <alignment vertical="center"/>
    </xf>
    <xf numFmtId="0" fontId="8" fillId="0" borderId="47" xfId="0" applyFont="1" applyBorder="1" applyAlignment="1">
      <alignment vertical="center"/>
    </xf>
    <xf numFmtId="49" fontId="2" fillId="36" borderId="15" xfId="0" applyNumberFormat="1" applyFont="1" applyFill="1" applyBorder="1" applyAlignment="1">
      <alignment horizontal="left" vertical="center"/>
    </xf>
    <xf numFmtId="0" fontId="2" fillId="36" borderId="55" xfId="0" applyFont="1" applyFill="1" applyBorder="1" applyAlignment="1">
      <alignment horizontal="left" vertical="center"/>
    </xf>
    <xf numFmtId="0" fontId="2" fillId="36" borderId="49" xfId="0" applyFont="1" applyFill="1" applyBorder="1" applyAlignment="1">
      <alignment horizontal="left" vertical="center"/>
    </xf>
    <xf numFmtId="0" fontId="3" fillId="36" borderId="21" xfId="0" applyFont="1" applyFill="1" applyBorder="1" applyAlignment="1">
      <alignment vertical="center"/>
    </xf>
    <xf numFmtId="0" fontId="3" fillId="36" borderId="25" xfId="0" applyFont="1" applyFill="1" applyBorder="1" applyAlignment="1">
      <alignment vertical="center"/>
    </xf>
    <xf numFmtId="49" fontId="3" fillId="36" borderId="20" xfId="0" applyNumberFormat="1" applyFont="1" applyFill="1" applyBorder="1" applyAlignment="1">
      <alignment vertical="center"/>
    </xf>
    <xf numFmtId="49" fontId="3" fillId="36" borderId="21" xfId="0" applyNumberFormat="1" applyFont="1" applyFill="1" applyBorder="1" applyAlignment="1">
      <alignment vertical="center"/>
    </xf>
    <xf numFmtId="49" fontId="3" fillId="33" borderId="20" xfId="0" applyNumberFormat="1" applyFont="1" applyFill="1" applyBorder="1" applyAlignment="1">
      <alignment vertical="center"/>
    </xf>
    <xf numFmtId="49" fontId="3" fillId="33" borderId="21" xfId="0" applyNumberFormat="1" applyFont="1" applyFill="1" applyBorder="1" applyAlignment="1">
      <alignment vertical="center"/>
    </xf>
    <xf numFmtId="0" fontId="3" fillId="33" borderId="21" xfId="0" applyFont="1" applyFill="1" applyBorder="1" applyAlignment="1">
      <alignment vertical="center"/>
    </xf>
    <xf numFmtId="0" fontId="3" fillId="33" borderId="25" xfId="0" applyFont="1" applyFill="1" applyBorder="1" applyAlignment="1">
      <alignment vertical="center"/>
    </xf>
    <xf numFmtId="0" fontId="6" fillId="33" borderId="74"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85" xfId="0" applyFont="1" applyFill="1" applyBorder="1" applyAlignment="1">
      <alignment horizontal="left" vertical="center"/>
    </xf>
    <xf numFmtId="0" fontId="2" fillId="33" borderId="81" xfId="0" applyFont="1" applyFill="1" applyBorder="1" applyAlignment="1">
      <alignment horizontal="left" vertical="center"/>
    </xf>
    <xf numFmtId="0" fontId="2" fillId="33" borderId="21" xfId="0" applyFont="1" applyFill="1" applyBorder="1" applyAlignment="1">
      <alignment horizontal="left" vertical="center"/>
    </xf>
    <xf numFmtId="49" fontId="2" fillId="33" borderId="60" xfId="0" applyNumberFormat="1" applyFont="1" applyFill="1" applyBorder="1" applyAlignment="1">
      <alignment horizontal="left" vertical="center"/>
    </xf>
    <xf numFmtId="0" fontId="2" fillId="33" borderId="83"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85" xfId="0" applyFont="1" applyFill="1" applyBorder="1" applyAlignment="1">
      <alignment horizontal="left" vertical="center"/>
    </xf>
    <xf numFmtId="49" fontId="2" fillId="35" borderId="25" xfId="0" applyNumberFormat="1" applyFont="1" applyFill="1" applyBorder="1" applyAlignment="1">
      <alignment horizontal="left" vertical="center"/>
    </xf>
    <xf numFmtId="49" fontId="2" fillId="28" borderId="20" xfId="0" applyNumberFormat="1" applyFont="1" applyFill="1" applyBorder="1" applyAlignment="1">
      <alignment horizontal="left" vertical="center"/>
    </xf>
    <xf numFmtId="49" fontId="2" fillId="36" borderId="21" xfId="0" applyNumberFormat="1" applyFont="1" applyFill="1" applyBorder="1" applyAlignment="1">
      <alignment horizontal="left" vertical="center"/>
    </xf>
    <xf numFmtId="49" fontId="2" fillId="36" borderId="25" xfId="0" applyNumberFormat="1" applyFont="1" applyFill="1" applyBorder="1" applyAlignment="1">
      <alignment horizontal="left" vertical="center"/>
    </xf>
    <xf numFmtId="0" fontId="10" fillId="36" borderId="22" xfId="0" applyFont="1" applyFill="1" applyBorder="1" applyAlignment="1">
      <alignment horizontal="left" vertical="center" wrapText="1"/>
    </xf>
    <xf numFmtId="0" fontId="10" fillId="36" borderId="23" xfId="0" applyFont="1" applyFill="1" applyBorder="1" applyAlignment="1">
      <alignment horizontal="left" vertical="center" wrapText="1"/>
    </xf>
    <xf numFmtId="0" fontId="4" fillId="0" borderId="47" xfId="0" applyFont="1" applyBorder="1" applyAlignment="1">
      <alignment vertical="center"/>
    </xf>
    <xf numFmtId="0" fontId="13" fillId="0" borderId="47" xfId="0" applyFont="1" applyBorder="1" applyAlignment="1">
      <alignment vertical="center"/>
    </xf>
    <xf numFmtId="0" fontId="2" fillId="28" borderId="78"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36" borderId="46" xfId="0" applyFont="1" applyFill="1" applyBorder="1" applyAlignment="1">
      <alignment horizontal="left" vertical="center" wrapText="1"/>
    </xf>
    <xf numFmtId="0" fontId="2" fillId="36" borderId="48" xfId="0" applyFont="1" applyFill="1" applyBorder="1" applyAlignment="1">
      <alignment horizontal="left" vertical="center" wrapText="1"/>
    </xf>
    <xf numFmtId="0" fontId="6" fillId="28" borderId="83" xfId="0" applyFont="1" applyFill="1" applyBorder="1" applyAlignment="1">
      <alignment horizontal="left" vertical="center" wrapText="1"/>
    </xf>
    <xf numFmtId="0" fontId="6" fillId="28" borderId="46" xfId="0" applyFont="1" applyFill="1" applyBorder="1" applyAlignment="1">
      <alignment horizontal="left" vertical="center" wrapText="1"/>
    </xf>
    <xf numFmtId="49" fontId="2" fillId="28" borderId="34"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0" fontId="2" fillId="28" borderId="74" xfId="0" applyFont="1" applyFill="1" applyBorder="1" applyAlignment="1">
      <alignment horizontal="left" vertical="center" wrapText="1"/>
    </xf>
    <xf numFmtId="0" fontId="2" fillId="28" borderId="85" xfId="0" applyFont="1" applyFill="1" applyBorder="1" applyAlignment="1">
      <alignment horizontal="left" vertical="center" wrapText="1"/>
    </xf>
    <xf numFmtId="0" fontId="2" fillId="35" borderId="84" xfId="0" applyFont="1" applyFill="1" applyBorder="1" applyAlignment="1">
      <alignment horizontal="left" vertical="center"/>
    </xf>
    <xf numFmtId="0" fontId="2" fillId="35" borderId="85" xfId="0" applyFont="1" applyFill="1" applyBorder="1" applyAlignment="1">
      <alignment horizontal="left" vertical="center"/>
    </xf>
    <xf numFmtId="0" fontId="2" fillId="35" borderId="14" xfId="0" applyFont="1" applyFill="1" applyBorder="1" applyAlignment="1">
      <alignment horizontal="left" vertical="center"/>
    </xf>
    <xf numFmtId="0" fontId="2" fillId="35" borderId="82" xfId="0" applyFont="1" applyFill="1" applyBorder="1" applyAlignment="1">
      <alignment horizontal="left" vertical="center"/>
    </xf>
    <xf numFmtId="0" fontId="2" fillId="35" borderId="61" xfId="0" applyFont="1" applyFill="1" applyBorder="1" applyAlignment="1">
      <alignment horizontal="left" vertical="center"/>
    </xf>
    <xf numFmtId="0" fontId="2" fillId="35" borderId="79" xfId="0"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55" xfId="0" applyNumberFormat="1" applyFont="1" applyBorder="1" applyAlignment="1">
      <alignment horizontal="left" vertical="center"/>
    </xf>
    <xf numFmtId="49" fontId="2" fillId="0" borderId="49" xfId="0" applyNumberFormat="1" applyFont="1" applyBorder="1" applyAlignment="1">
      <alignment horizontal="left" vertical="center"/>
    </xf>
    <xf numFmtId="49" fontId="2" fillId="28" borderId="14" xfId="0" applyNumberFormat="1" applyFont="1" applyFill="1" applyBorder="1" applyAlignment="1">
      <alignment horizontal="left" vertical="center"/>
    </xf>
    <xf numFmtId="49" fontId="2" fillId="28" borderId="61" xfId="0" applyNumberFormat="1" applyFont="1" applyFill="1" applyBorder="1" applyAlignment="1">
      <alignment horizontal="left" vertical="center"/>
    </xf>
    <xf numFmtId="49" fontId="3" fillId="36" borderId="25" xfId="0" applyNumberFormat="1" applyFont="1" applyFill="1" applyBorder="1" applyAlignment="1">
      <alignment horizontal="left" vertical="center"/>
    </xf>
    <xf numFmtId="49" fontId="2" fillId="35" borderId="20" xfId="0" applyNumberFormat="1" applyFont="1" applyFill="1" applyBorder="1" applyAlignment="1">
      <alignment horizontal="left" vertical="center" shrinkToFit="1"/>
    </xf>
    <xf numFmtId="49" fontId="2" fillId="35" borderId="21" xfId="0" applyNumberFormat="1" applyFont="1" applyFill="1" applyBorder="1" applyAlignment="1">
      <alignment horizontal="left" vertical="center" shrinkToFit="1"/>
    </xf>
    <xf numFmtId="49" fontId="2" fillId="35" borderId="25" xfId="0" applyNumberFormat="1" applyFont="1" applyFill="1" applyBorder="1" applyAlignment="1">
      <alignment horizontal="left" vertical="center" shrinkToFit="1"/>
    </xf>
    <xf numFmtId="49" fontId="2" fillId="35" borderId="49"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66"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0" fillId="0"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Alignment="1">
      <alignment vertical="center"/>
    </xf>
    <xf numFmtId="0" fontId="0" fillId="0" borderId="21" xfId="0" applyFont="1" applyFill="1" applyBorder="1" applyAlignment="1">
      <alignment horizontal="left" vertical="center"/>
    </xf>
    <xf numFmtId="0" fontId="2" fillId="0" borderId="0" xfId="0" applyFont="1" applyAlignment="1">
      <alignment vertical="center" wrapText="1"/>
    </xf>
    <xf numFmtId="49" fontId="2" fillId="28" borderId="27" xfId="0" applyNumberFormat="1" applyFont="1" applyFill="1" applyBorder="1" applyAlignment="1">
      <alignment horizontal="left" vertical="center" wrapText="1"/>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0" fontId="2" fillId="28" borderId="16" xfId="0" applyFont="1" applyFill="1" applyBorder="1" applyAlignment="1">
      <alignment horizontal="left" vertical="center" wrapText="1"/>
    </xf>
    <xf numFmtId="0" fontId="2" fillId="34"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49" fontId="2" fillId="0" borderId="10" xfId="0" applyNumberFormat="1" applyFont="1" applyBorder="1" applyAlignment="1">
      <alignment vertical="center"/>
    </xf>
    <xf numFmtId="49" fontId="2" fillId="0" borderId="50" xfId="0" applyNumberFormat="1" applyFont="1" applyBorder="1" applyAlignment="1">
      <alignment vertical="center"/>
    </xf>
    <xf numFmtId="0" fontId="2" fillId="35" borderId="25" xfId="0" applyFont="1" applyFill="1" applyBorder="1" applyAlignment="1">
      <alignment horizontal="left" vertical="center"/>
    </xf>
    <xf numFmtId="0" fontId="2" fillId="28" borderId="83" xfId="0" applyFont="1" applyFill="1" applyBorder="1" applyAlignment="1">
      <alignment horizontal="left" vertical="center" wrapText="1"/>
    </xf>
    <xf numFmtId="0" fontId="2" fillId="28" borderId="46"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6" fillId="28" borderId="27" xfId="0" applyFont="1" applyFill="1" applyBorder="1" applyAlignment="1">
      <alignment horizontal="left" vertical="center" wrapText="1"/>
    </xf>
    <xf numFmtId="0" fontId="6" fillId="28" borderId="16" xfId="0" applyFont="1" applyFill="1" applyBorder="1" applyAlignment="1">
      <alignment horizontal="left" vertical="center" wrapText="1"/>
    </xf>
    <xf numFmtId="0" fontId="2" fillId="35" borderId="29"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2" fillId="28" borderId="0" xfId="0" applyFont="1" applyFill="1" applyBorder="1" applyAlignment="1">
      <alignment horizontal="left" vertical="center"/>
    </xf>
    <xf numFmtId="0" fontId="2" fillId="35" borderId="90" xfId="0" applyFont="1" applyFill="1" applyBorder="1" applyAlignment="1">
      <alignment horizontal="left" vertical="center"/>
    </xf>
    <xf numFmtId="0" fontId="2" fillId="35" borderId="66" xfId="0" applyFont="1" applyFill="1" applyBorder="1" applyAlignment="1">
      <alignment horizontal="left" vertical="center"/>
    </xf>
    <xf numFmtId="49" fontId="2" fillId="28" borderId="26" xfId="0" applyNumberFormat="1" applyFont="1" applyFill="1" applyBorder="1" applyAlignment="1">
      <alignment horizontal="left" vertical="center"/>
    </xf>
    <xf numFmtId="49" fontId="2" fillId="28" borderId="59" xfId="0" applyNumberFormat="1" applyFont="1" applyFill="1" applyBorder="1" applyAlignment="1">
      <alignment horizontal="left" vertical="center"/>
    </xf>
    <xf numFmtId="49" fontId="2" fillId="28" borderId="66" xfId="0" applyNumberFormat="1" applyFont="1" applyFill="1" applyBorder="1" applyAlignment="1">
      <alignment horizontal="center" vertical="center"/>
    </xf>
    <xf numFmtId="49" fontId="2" fillId="28" borderId="18" xfId="0" applyNumberFormat="1" applyFont="1" applyFill="1" applyBorder="1" applyAlignment="1">
      <alignment horizontal="center" vertical="center"/>
    </xf>
    <xf numFmtId="0" fontId="2" fillId="28" borderId="59" xfId="0" applyFont="1" applyFill="1" applyBorder="1" applyAlignment="1">
      <alignment horizontal="left" vertical="center"/>
    </xf>
    <xf numFmtId="0" fontId="2" fillId="28" borderId="30" xfId="0" applyFont="1" applyFill="1" applyBorder="1" applyAlignment="1">
      <alignment vertical="center"/>
    </xf>
    <xf numFmtId="0" fontId="2" fillId="28" borderId="87" xfId="0" applyFont="1" applyFill="1" applyBorder="1" applyAlignment="1">
      <alignment vertical="center"/>
    </xf>
    <xf numFmtId="0" fontId="2" fillId="28" borderId="103" xfId="0" applyFont="1" applyFill="1" applyBorder="1" applyAlignment="1">
      <alignment horizontal="center" vertical="center"/>
    </xf>
    <xf numFmtId="0" fontId="2" fillId="28" borderId="63" xfId="0" applyFont="1" applyFill="1" applyBorder="1" applyAlignment="1">
      <alignment horizontal="center" vertical="center"/>
    </xf>
    <xf numFmtId="0" fontId="4" fillId="0" borderId="47" xfId="0" applyFont="1" applyBorder="1" applyAlignment="1">
      <alignment vertical="center"/>
    </xf>
    <xf numFmtId="0" fontId="0" fillId="0" borderId="47" xfId="0" applyFont="1" applyBorder="1" applyAlignment="1">
      <alignment vertical="center"/>
    </xf>
    <xf numFmtId="0" fontId="13" fillId="0" borderId="47" xfId="0" applyFont="1" applyBorder="1" applyAlignment="1">
      <alignment horizontal="left" vertical="center"/>
    </xf>
    <xf numFmtId="0" fontId="4" fillId="0" borderId="74" xfId="0" applyFont="1" applyBorder="1" applyAlignment="1">
      <alignment horizontal="left" vertical="center"/>
    </xf>
    <xf numFmtId="0" fontId="0" fillId="0" borderId="26" xfId="0" applyBorder="1" applyAlignment="1">
      <alignment vertical="center"/>
    </xf>
    <xf numFmtId="0" fontId="0" fillId="0" borderId="68" xfId="0" applyBorder="1" applyAlignment="1">
      <alignment vertical="center"/>
    </xf>
    <xf numFmtId="0" fontId="0" fillId="0" borderId="47" xfId="0" applyBorder="1" applyAlignment="1">
      <alignment vertical="center"/>
    </xf>
    <xf numFmtId="0" fontId="2" fillId="28" borderId="84" xfId="0" applyFont="1" applyFill="1" applyBorder="1" applyAlignment="1">
      <alignment horizontal="center" vertical="center" wrapText="1"/>
    </xf>
    <xf numFmtId="0" fontId="0" fillId="28" borderId="59" xfId="0" applyFill="1" applyBorder="1" applyAlignment="1">
      <alignment horizontal="center" vertical="center"/>
    </xf>
    <xf numFmtId="0" fontId="0" fillId="28" borderId="34" xfId="0" applyFill="1" applyBorder="1" applyAlignment="1">
      <alignment horizontal="center" vertical="center"/>
    </xf>
    <xf numFmtId="0" fontId="0" fillId="28" borderId="76" xfId="0" applyFill="1" applyBorder="1" applyAlignment="1">
      <alignment horizontal="center" vertical="center"/>
    </xf>
    <xf numFmtId="0" fontId="2" fillId="28" borderId="30" xfId="0" applyFont="1" applyFill="1" applyBorder="1" applyAlignment="1">
      <alignment vertical="center" textRotation="255"/>
    </xf>
    <xf numFmtId="0" fontId="2" fillId="28" borderId="87" xfId="0" applyFont="1" applyFill="1" applyBorder="1" applyAlignment="1">
      <alignment vertical="center" textRotation="255"/>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0" borderId="70" xfId="0" applyFont="1" applyBorder="1" applyAlignment="1">
      <alignment horizontal="left" vertical="center"/>
    </xf>
    <xf numFmtId="0" fontId="0" fillId="0" borderId="107" xfId="0" applyBorder="1" applyAlignment="1">
      <alignment horizontal="left" vertical="center"/>
    </xf>
    <xf numFmtId="0" fontId="2" fillId="35" borderId="71" xfId="0" applyFont="1" applyFill="1" applyBorder="1" applyAlignment="1">
      <alignment horizontal="center" vertical="center"/>
    </xf>
    <xf numFmtId="0" fontId="2" fillId="35" borderId="108" xfId="0" applyFont="1" applyFill="1" applyBorder="1" applyAlignment="1">
      <alignment horizontal="center" vertical="center"/>
    </xf>
    <xf numFmtId="0" fontId="2" fillId="0" borderId="71" xfId="0" applyFont="1" applyBorder="1" applyAlignment="1">
      <alignment horizontal="left" vertical="center"/>
    </xf>
    <xf numFmtId="0" fontId="0" fillId="0" borderId="109" xfId="0" applyBorder="1" applyAlignment="1">
      <alignment horizontal="left" vertical="center"/>
    </xf>
    <xf numFmtId="0" fontId="2" fillId="0" borderId="71" xfId="0" applyFont="1" applyBorder="1" applyAlignment="1">
      <alignment horizontal="left" vertical="center" wrapText="1"/>
    </xf>
    <xf numFmtId="0" fontId="2" fillId="35" borderId="72" xfId="0" applyFont="1" applyFill="1" applyBorder="1" applyAlignment="1">
      <alignment horizontal="center" vertical="center"/>
    </xf>
    <xf numFmtId="0" fontId="2" fillId="35" borderId="110" xfId="0" applyFont="1" applyFill="1" applyBorder="1" applyAlignment="1">
      <alignment horizontal="center" vertical="center"/>
    </xf>
    <xf numFmtId="0" fontId="2" fillId="0" borderId="72" xfId="0" applyFont="1" applyBorder="1" applyAlignment="1">
      <alignment horizontal="left" vertical="center" wrapText="1"/>
    </xf>
    <xf numFmtId="0" fontId="0" fillId="0" borderId="111" xfId="0" applyBorder="1" applyAlignment="1">
      <alignment horizontal="left" vertical="center"/>
    </xf>
    <xf numFmtId="0" fontId="2" fillId="0" borderId="70" xfId="0" applyFont="1" applyBorder="1" applyAlignment="1">
      <alignment horizontal="left" vertical="center" wrapText="1"/>
    </xf>
    <xf numFmtId="0" fontId="2" fillId="36" borderId="71" xfId="0" applyFont="1" applyFill="1" applyBorder="1" applyAlignment="1">
      <alignment horizontal="left" vertical="center" wrapText="1"/>
    </xf>
    <xf numFmtId="0" fontId="0" fillId="36" borderId="109" xfId="0" applyFill="1" applyBorder="1" applyAlignment="1">
      <alignment horizontal="left" vertical="center"/>
    </xf>
    <xf numFmtId="0" fontId="2" fillId="36" borderId="73" xfId="0" applyFont="1" applyFill="1" applyBorder="1" applyAlignment="1">
      <alignment horizontal="left" vertical="center"/>
    </xf>
    <xf numFmtId="0" fontId="0" fillId="36" borderId="112" xfId="0" applyFill="1" applyBorder="1" applyAlignment="1">
      <alignment horizontal="left" vertical="center"/>
    </xf>
    <xf numFmtId="0" fontId="2" fillId="0" borderId="72" xfId="0" applyFont="1" applyBorder="1" applyAlignment="1">
      <alignment horizontal="left" vertical="center"/>
    </xf>
    <xf numFmtId="0" fontId="2" fillId="0" borderId="111" xfId="0" applyFont="1" applyBorder="1" applyAlignment="1">
      <alignment horizontal="left" vertical="center"/>
    </xf>
    <xf numFmtId="0" fontId="2" fillId="36" borderId="72" xfId="0" applyFont="1" applyFill="1" applyBorder="1" applyAlignment="1">
      <alignment horizontal="left" vertical="center"/>
    </xf>
    <xf numFmtId="0" fontId="0" fillId="36" borderId="111" xfId="0" applyFill="1" applyBorder="1" applyAlignment="1">
      <alignment horizontal="left" vertical="center"/>
    </xf>
    <xf numFmtId="0" fontId="7" fillId="0" borderId="26" xfId="0" applyFont="1" applyBorder="1" applyAlignment="1">
      <alignment horizontal="left" vertical="center" wrapText="1"/>
    </xf>
    <xf numFmtId="0" fontId="7" fillId="0" borderId="26" xfId="0" applyFont="1" applyBorder="1" applyAlignment="1">
      <alignment horizontal="left" vertical="center"/>
    </xf>
    <xf numFmtId="0" fontId="7" fillId="0" borderId="0" xfId="0" applyFont="1" applyAlignment="1">
      <alignment vertical="top"/>
    </xf>
    <xf numFmtId="0" fontId="2" fillId="36" borderId="70" xfId="0" applyFont="1" applyFill="1" applyBorder="1" applyAlignment="1">
      <alignment horizontal="left" vertical="center"/>
    </xf>
    <xf numFmtId="0" fontId="0" fillId="36" borderId="107" xfId="0" applyFill="1" applyBorder="1" applyAlignment="1">
      <alignment horizontal="left" vertical="center"/>
    </xf>
    <xf numFmtId="49" fontId="4" fillId="33" borderId="0" xfId="0" applyNumberFormat="1" applyFont="1" applyFill="1" applyAlignment="1">
      <alignment horizontal="left" vertical="center" wrapText="1"/>
    </xf>
    <xf numFmtId="0" fontId="0" fillId="0" borderId="0" xfId="0" applyAlignment="1">
      <alignment vertical="center" wrapText="1"/>
    </xf>
    <xf numFmtId="0" fontId="0" fillId="0" borderId="47" xfId="0" applyBorder="1" applyAlignment="1">
      <alignment vertical="center" wrapText="1"/>
    </xf>
    <xf numFmtId="49" fontId="2" fillId="33" borderId="41"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202" fontId="2" fillId="33" borderId="13" xfId="0" applyNumberFormat="1" applyFont="1" applyFill="1" applyBorder="1" applyAlignment="1">
      <alignment horizontal="center" vertical="center"/>
    </xf>
    <xf numFmtId="202" fontId="6" fillId="33" borderId="13" xfId="0" applyNumberFormat="1" applyFont="1" applyFill="1" applyBorder="1" applyAlignment="1">
      <alignment horizontal="center" vertical="center"/>
    </xf>
    <xf numFmtId="187" fontId="2" fillId="33" borderId="15" xfId="0" applyNumberFormat="1" applyFont="1" applyFill="1" applyBorder="1" applyAlignment="1">
      <alignment horizontal="center" vertical="center"/>
    </xf>
    <xf numFmtId="187" fontId="2" fillId="33" borderId="49"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187" fontId="6" fillId="33" borderId="20" xfId="0" applyNumberFormat="1" applyFont="1" applyFill="1" applyBorder="1" applyAlignment="1">
      <alignment horizontal="center" vertical="center"/>
    </xf>
    <xf numFmtId="187" fontId="6" fillId="33" borderId="25"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0" fontId="2" fillId="33" borderId="15" xfId="0" applyFont="1" applyFill="1" applyBorder="1" applyAlignment="1">
      <alignment horizontal="left" vertical="center"/>
    </xf>
    <xf numFmtId="49" fontId="2" fillId="33" borderId="81"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49" fontId="2" fillId="33" borderId="17" xfId="0" applyNumberFormat="1" applyFont="1" applyFill="1" applyBorder="1" applyAlignment="1">
      <alignment horizontal="left" vertical="center"/>
    </xf>
    <xf numFmtId="0" fontId="6" fillId="33" borderId="19"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25" xfId="0" applyFont="1" applyFill="1" applyBorder="1" applyAlignment="1">
      <alignment horizontal="left" vertical="center"/>
    </xf>
    <xf numFmtId="3" fontId="6" fillId="33" borderId="20" xfId="0" applyNumberFormat="1" applyFont="1" applyFill="1" applyBorder="1" applyAlignment="1">
      <alignment horizontal="left" vertical="center"/>
    </xf>
    <xf numFmtId="0" fontId="0" fillId="0" borderId="25" xfId="0" applyBorder="1" applyAlignment="1">
      <alignment horizontal="left" vertical="center"/>
    </xf>
    <xf numFmtId="49" fontId="2" fillId="33" borderId="43"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29" xfId="0" applyNumberFormat="1" applyFont="1" applyFill="1" applyBorder="1" applyAlignment="1">
      <alignment horizontal="center" vertical="center"/>
    </xf>
    <xf numFmtId="49" fontId="2" fillId="33" borderId="66"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3" fontId="10" fillId="33" borderId="20" xfId="0" applyNumberFormat="1" applyFont="1" applyFill="1" applyBorder="1" applyAlignment="1">
      <alignment horizontal="left" vertical="center" wrapText="1" shrinkToFit="1"/>
    </xf>
    <xf numFmtId="0" fontId="15" fillId="0" borderId="25" xfId="0" applyFont="1" applyBorder="1" applyAlignment="1">
      <alignment horizontal="left" vertical="center" wrapText="1" shrinkToFit="1"/>
    </xf>
    <xf numFmtId="3" fontId="5" fillId="33" borderId="20" xfId="0" applyNumberFormat="1" applyFont="1" applyFill="1" applyBorder="1" applyAlignment="1">
      <alignment horizontal="left" vertical="center" wrapText="1" shrinkToFit="1"/>
    </xf>
    <xf numFmtId="0" fontId="7" fillId="0" borderId="25" xfId="0" applyFont="1" applyBorder="1" applyAlignment="1">
      <alignment horizontal="left" vertical="center" wrapText="1" shrinkToFit="1"/>
    </xf>
    <xf numFmtId="3" fontId="6" fillId="33" borderId="20" xfId="0" applyNumberFormat="1" applyFont="1" applyFill="1" applyBorder="1" applyAlignment="1">
      <alignment horizontal="left" vertical="center" shrinkToFit="1"/>
    </xf>
    <xf numFmtId="0" fontId="8" fillId="0" borderId="25" xfId="0" applyFont="1" applyBorder="1" applyAlignment="1">
      <alignment horizontal="left" vertical="center" shrinkToFit="1"/>
    </xf>
    <xf numFmtId="0" fontId="2" fillId="33" borderId="4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43" xfId="0" applyFont="1" applyFill="1" applyBorder="1" applyAlignment="1">
      <alignment horizontal="left" vertical="center" shrinkToFit="1"/>
    </xf>
    <xf numFmtId="187" fontId="6" fillId="33" borderId="20" xfId="0" applyNumberFormat="1" applyFont="1" applyFill="1" applyBorder="1" applyAlignment="1">
      <alignment horizontal="center" vertical="center" shrinkToFit="1"/>
    </xf>
    <xf numFmtId="187" fontId="6" fillId="33" borderId="21" xfId="0" applyNumberFormat="1" applyFont="1" applyFill="1" applyBorder="1" applyAlignment="1">
      <alignment horizontal="center" vertical="center" shrinkToFit="1"/>
    </xf>
    <xf numFmtId="187" fontId="6" fillId="33" borderId="17" xfId="0" applyNumberFormat="1" applyFont="1" applyFill="1" applyBorder="1" applyAlignment="1">
      <alignment horizontal="center" vertical="center" shrinkToFit="1"/>
    </xf>
    <xf numFmtId="0" fontId="6" fillId="33" borderId="29" xfId="0" applyFont="1" applyFill="1" applyBorder="1" applyAlignment="1">
      <alignment horizontal="left" vertical="center"/>
    </xf>
    <xf numFmtId="0" fontId="6" fillId="33" borderId="67" xfId="0" applyFont="1" applyFill="1" applyBorder="1" applyAlignment="1">
      <alignment horizontal="left" vertical="center"/>
    </xf>
    <xf numFmtId="0" fontId="0" fillId="0" borderId="21" xfId="0" applyBorder="1" applyAlignment="1">
      <alignment horizontal="left" vertical="center"/>
    </xf>
    <xf numFmtId="0" fontId="0" fillId="0" borderId="17" xfId="0" applyBorder="1" applyAlignment="1">
      <alignment horizontal="left" vertical="center"/>
    </xf>
    <xf numFmtId="3" fontId="2" fillId="33" borderId="20" xfId="0" applyNumberFormat="1" applyFont="1" applyFill="1" applyBorder="1" applyAlignment="1">
      <alignment vertical="center"/>
    </xf>
    <xf numFmtId="0" fontId="0" fillId="0" borderId="21" xfId="0" applyBorder="1" applyAlignment="1">
      <alignment vertical="center"/>
    </xf>
    <xf numFmtId="0" fontId="0" fillId="0" borderId="17" xfId="0" applyBorder="1" applyAlignment="1">
      <alignment vertical="center"/>
    </xf>
    <xf numFmtId="49" fontId="2" fillId="33" borderId="81" xfId="0" applyNumberFormat="1" applyFont="1" applyFill="1" applyBorder="1" applyAlignment="1">
      <alignment vertical="center" shrinkToFit="1"/>
    </xf>
    <xf numFmtId="0" fontId="0" fillId="0" borderId="21" xfId="0" applyBorder="1" applyAlignment="1">
      <alignment vertical="center" shrinkToFit="1"/>
    </xf>
    <xf numFmtId="0" fontId="0" fillId="0" borderId="17" xfId="0" applyBorder="1" applyAlignment="1">
      <alignment vertical="center" shrinkToFit="1"/>
    </xf>
    <xf numFmtId="49" fontId="6" fillId="33" borderId="81" xfId="0" applyNumberFormat="1" applyFont="1" applyFill="1" applyBorder="1" applyAlignment="1">
      <alignment vertical="center" wrapText="1"/>
    </xf>
    <xf numFmtId="0" fontId="8" fillId="0" borderId="21" xfId="0" applyFont="1" applyBorder="1" applyAlignment="1">
      <alignment vertical="center" wrapText="1"/>
    </xf>
    <xf numFmtId="0" fontId="8" fillId="0" borderId="17" xfId="0" applyFont="1" applyBorder="1" applyAlignment="1">
      <alignment vertical="center" wrapText="1"/>
    </xf>
    <xf numFmtId="0" fontId="6" fillId="33" borderId="23" xfId="0" applyFont="1" applyFill="1" applyBorder="1" applyAlignment="1">
      <alignment horizontal="left" vertical="center"/>
    </xf>
    <xf numFmtId="0" fontId="0" fillId="0" borderId="25" xfId="0" applyBorder="1" applyAlignment="1">
      <alignment horizontal="left" vertical="center" shrinkToFit="1"/>
    </xf>
    <xf numFmtId="49" fontId="2" fillId="33" borderId="46" xfId="0" applyNumberFormat="1" applyFont="1" applyFill="1" applyBorder="1" applyAlignment="1">
      <alignment horizontal="left" vertical="center"/>
    </xf>
    <xf numFmtId="49" fontId="2" fillId="33" borderId="57" xfId="0" applyNumberFormat="1" applyFont="1" applyFill="1" applyBorder="1" applyAlignment="1">
      <alignment horizontal="left" vertical="center"/>
    </xf>
    <xf numFmtId="3" fontId="6" fillId="33" borderId="60" xfId="0" applyNumberFormat="1" applyFont="1" applyFill="1" applyBorder="1" applyAlignment="1">
      <alignment horizontal="left" vertical="center"/>
    </xf>
    <xf numFmtId="0" fontId="0" fillId="0" borderId="48" xfId="0" applyBorder="1" applyAlignment="1">
      <alignment horizontal="left" vertical="center"/>
    </xf>
    <xf numFmtId="49" fontId="9" fillId="0" borderId="0" xfId="0" applyNumberFormat="1" applyFont="1" applyAlignment="1">
      <alignment horizontal="left" vertical="center"/>
    </xf>
    <xf numFmtId="49" fontId="2" fillId="0" borderId="0" xfId="0" applyNumberFormat="1" applyFont="1" applyAlignment="1">
      <alignment horizontal="left" vertical="top" wrapText="1"/>
    </xf>
    <xf numFmtId="49" fontId="2" fillId="0" borderId="0" xfId="0" applyNumberFormat="1" applyFont="1" applyAlignment="1">
      <alignment horizontal="left" vertical="center"/>
    </xf>
    <xf numFmtId="0" fontId="6" fillId="0" borderId="11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14" xfId="0" applyFont="1" applyBorder="1" applyAlignment="1">
      <alignment horizontal="center" vertical="center" wrapText="1"/>
    </xf>
    <xf numFmtId="0" fontId="0" fillId="0" borderId="115" xfId="0" applyBorder="1" applyAlignment="1">
      <alignment horizontal="center" vertical="center" wrapText="1"/>
    </xf>
    <xf numFmtId="0" fontId="6" fillId="0" borderId="116" xfId="0" applyFont="1" applyBorder="1" applyAlignment="1">
      <alignment horizontal="center" vertical="center" wrapText="1"/>
    </xf>
    <xf numFmtId="0" fontId="6" fillId="0" borderId="12" xfId="0" applyFont="1" applyBorder="1" applyAlignment="1">
      <alignment horizontal="center" vertical="center" wrapText="1"/>
    </xf>
    <xf numFmtId="205" fontId="6" fillId="0" borderId="20" xfId="0" applyNumberFormat="1" applyFont="1" applyBorder="1" applyAlignment="1">
      <alignment horizontal="center" vertical="center" shrinkToFit="1"/>
    </xf>
    <xf numFmtId="205" fontId="0" fillId="0" borderId="17" xfId="0" applyNumberFormat="1" applyBorder="1" applyAlignment="1">
      <alignment horizontal="center" vertical="center" shrinkToFit="1"/>
    </xf>
    <xf numFmtId="206" fontId="6" fillId="0" borderId="12" xfId="0" applyNumberFormat="1" applyFont="1" applyBorder="1" applyAlignment="1">
      <alignment horizontal="center" vertical="center" shrinkToFit="1"/>
    </xf>
    <xf numFmtId="207" fontId="6" fillId="0" borderId="20" xfId="0" applyNumberFormat="1" applyFont="1" applyBorder="1" applyAlignment="1">
      <alignment horizontal="center" vertical="center" shrinkToFit="1"/>
    </xf>
    <xf numFmtId="207" fontId="0" fillId="0" borderId="17" xfId="0" applyNumberFormat="1" applyBorder="1" applyAlignment="1">
      <alignment horizontal="center" vertical="center" shrinkToFit="1"/>
    </xf>
    <xf numFmtId="0" fontId="5" fillId="0" borderId="116" xfId="0" applyFont="1" applyBorder="1" applyAlignment="1">
      <alignment horizontal="center" vertical="center" wrapText="1"/>
    </xf>
    <xf numFmtId="0" fontId="5" fillId="0" borderId="12" xfId="0" applyFont="1" applyBorder="1" applyAlignment="1">
      <alignment horizontal="center" vertical="center" wrapText="1"/>
    </xf>
    <xf numFmtId="206" fontId="6" fillId="0" borderId="18" xfId="0" applyNumberFormat="1" applyFont="1" applyBorder="1" applyAlignment="1">
      <alignment horizontal="center" vertical="center" shrinkToFit="1"/>
    </xf>
    <xf numFmtId="0" fontId="6" fillId="0" borderId="117" xfId="0" applyFont="1" applyBorder="1" applyAlignment="1">
      <alignment horizontal="center" vertical="center" wrapText="1"/>
    </xf>
    <xf numFmtId="0" fontId="6" fillId="0" borderId="17" xfId="0" applyFont="1" applyBorder="1" applyAlignment="1">
      <alignment horizontal="center" vertical="center" wrapText="1"/>
    </xf>
    <xf numFmtId="206" fontId="6" fillId="0" borderId="20" xfId="0" applyNumberFormat="1" applyFont="1" applyBorder="1" applyAlignment="1">
      <alignment horizontal="center" vertical="center" shrinkToFit="1"/>
    </xf>
    <xf numFmtId="206" fontId="6" fillId="0" borderId="17"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16" xfId="0" applyFont="1" applyBorder="1" applyAlignment="1">
      <alignment horizontal="center" vertical="center" wrapText="1"/>
    </xf>
    <xf numFmtId="206" fontId="6" fillId="0" borderId="21" xfId="0" applyNumberFormat="1" applyFont="1" applyBorder="1" applyAlignment="1">
      <alignment horizontal="center" vertical="center" shrinkToFit="1"/>
    </xf>
    <xf numFmtId="206" fontId="6" fillId="0" borderId="119" xfId="0" applyNumberFormat="1" applyFont="1" applyBorder="1" applyAlignment="1">
      <alignment horizontal="center" vertical="center" shrinkToFit="1"/>
    </xf>
    <xf numFmtId="206" fontId="6" fillId="0" borderId="27" xfId="0" applyNumberFormat="1" applyFont="1" applyBorder="1" applyAlignment="1">
      <alignment horizontal="center" vertical="center" shrinkToFit="1"/>
    </xf>
    <xf numFmtId="206" fontId="6" fillId="0" borderId="16" xfId="0" applyNumberFormat="1" applyFont="1" applyBorder="1" applyAlignment="1">
      <alignment horizontal="center" vertical="center" shrinkToFit="1"/>
    </xf>
    <xf numFmtId="0" fontId="8" fillId="0" borderId="120" xfId="0" applyFont="1" applyBorder="1" applyAlignment="1">
      <alignment vertical="center" wrapText="1"/>
    </xf>
    <xf numFmtId="0" fontId="6" fillId="0" borderId="41" xfId="0" applyFont="1" applyBorder="1" applyAlignment="1">
      <alignment horizontal="center" vertical="center"/>
    </xf>
    <xf numFmtId="0" fontId="6" fillId="0" borderId="13" xfId="0" applyFont="1" applyBorder="1" applyAlignment="1">
      <alignment horizontal="center" vertical="center"/>
    </xf>
    <xf numFmtId="0" fontId="6" fillId="0" borderId="43" xfId="0" applyFont="1" applyBorder="1" applyAlignment="1">
      <alignment horizontal="center" vertical="center"/>
    </xf>
    <xf numFmtId="0" fontId="6" fillId="0" borderId="12" xfId="0" applyFont="1" applyBorder="1" applyAlignment="1">
      <alignment horizontal="center" vertical="center"/>
    </xf>
    <xf numFmtId="0" fontId="6" fillId="0" borderId="77" xfId="0" applyFont="1" applyBorder="1" applyAlignment="1">
      <alignment horizontal="center" vertical="center"/>
    </xf>
    <xf numFmtId="0" fontId="6" fillId="0" borderId="44" xfId="0" applyFont="1" applyBorder="1" applyAlignment="1">
      <alignment horizontal="center" vertical="center"/>
    </xf>
    <xf numFmtId="0" fontId="0" fillId="0" borderId="120" xfId="0" applyBorder="1" applyAlignment="1">
      <alignment vertical="center" wrapText="1"/>
    </xf>
    <xf numFmtId="0" fontId="6" fillId="0" borderId="121" xfId="0" applyFont="1" applyBorder="1" applyAlignment="1">
      <alignment horizontal="center" vertical="center" wrapText="1"/>
    </xf>
    <xf numFmtId="0" fontId="6" fillId="0" borderId="12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tanaka@healthcare-link.co.jp" TargetMode="External" /><Relationship Id="rId4" Type="http://schemas.openxmlformats.org/officeDocument/2006/relationships/hyperlink" Target="http://www.healthcare-link.co.jp/" TargetMode="External" /><Relationship Id="rId5" Type="http://schemas.openxmlformats.org/officeDocument/2006/relationships/hyperlink" Target="http://www.healthcre-ink.co.jp/" TargetMode="External" /><Relationship Id="rId6" Type="http://schemas.openxmlformats.org/officeDocument/2006/relationships/hyperlink" Target="mailto:tanaka@healthcare-link.co.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7">
      <selection activeCell="A3" sqref="A3:K3"/>
    </sheetView>
  </sheetViews>
  <sheetFormatPr defaultColWidth="9.00390625" defaultRowHeight="13.5"/>
  <cols>
    <col min="1" max="1" width="9.00390625" style="38" customWidth="1"/>
    <col min="2" max="11" width="9.00390625" style="39" customWidth="1"/>
    <col min="12" max="12" width="66.625" style="39" customWidth="1"/>
    <col min="13" max="16" width="9.00390625" style="39" customWidth="1"/>
    <col min="17" max="17" width="10.25390625" style="39" customWidth="1"/>
    <col min="18" max="16384" width="9.00390625" style="39" customWidth="1"/>
  </cols>
  <sheetData>
    <row r="1" spans="1:11" s="36" customFormat="1" ht="36" customHeight="1">
      <c r="A1" s="408" t="s">
        <v>442</v>
      </c>
      <c r="B1" s="408"/>
      <c r="C1" s="408"/>
      <c r="D1" s="408"/>
      <c r="E1" s="408"/>
      <c r="F1" s="408"/>
      <c r="G1" s="408"/>
      <c r="H1" s="408"/>
      <c r="I1" s="408"/>
      <c r="J1" s="408"/>
      <c r="K1" s="408"/>
    </row>
    <row r="2" spans="1:11" s="36" customFormat="1" ht="21" customHeight="1">
      <c r="A2" s="406" t="s">
        <v>387</v>
      </c>
      <c r="B2" s="406"/>
      <c r="C2" s="406"/>
      <c r="D2" s="406"/>
      <c r="E2" s="406"/>
      <c r="F2" s="406"/>
      <c r="G2" s="406"/>
      <c r="H2" s="406"/>
      <c r="I2" s="406"/>
      <c r="J2" s="406"/>
      <c r="K2" s="406"/>
    </row>
    <row r="3" spans="1:11" s="36" customFormat="1" ht="203.25" customHeight="1">
      <c r="A3" s="406" t="s">
        <v>514</v>
      </c>
      <c r="B3" s="406"/>
      <c r="C3" s="406"/>
      <c r="D3" s="406"/>
      <c r="E3" s="406"/>
      <c r="F3" s="406"/>
      <c r="G3" s="406"/>
      <c r="H3" s="406"/>
      <c r="I3" s="406"/>
      <c r="J3" s="406"/>
      <c r="K3" s="406"/>
    </row>
    <row r="4" spans="1:11" s="36" customFormat="1" ht="21" customHeight="1">
      <c r="A4" s="406" t="s">
        <v>439</v>
      </c>
      <c r="B4" s="406"/>
      <c r="C4" s="406"/>
      <c r="D4" s="406"/>
      <c r="E4" s="406"/>
      <c r="F4" s="406"/>
      <c r="G4" s="406"/>
      <c r="H4" s="406"/>
      <c r="I4" s="406"/>
      <c r="J4" s="406"/>
      <c r="K4" s="406"/>
    </row>
    <row r="5" spans="1:12" s="36" customFormat="1" ht="369.75" customHeight="1">
      <c r="A5" s="406" t="s">
        <v>559</v>
      </c>
      <c r="B5" s="406"/>
      <c r="C5" s="406"/>
      <c r="D5" s="406"/>
      <c r="E5" s="406"/>
      <c r="F5" s="406"/>
      <c r="G5" s="406"/>
      <c r="H5" s="406"/>
      <c r="I5" s="406"/>
      <c r="J5" s="406"/>
      <c r="K5" s="406"/>
      <c r="L5" s="37"/>
    </row>
    <row r="6" spans="1:11" s="37" customFormat="1" ht="21" customHeight="1">
      <c r="A6" s="406" t="s">
        <v>440</v>
      </c>
      <c r="B6" s="406"/>
      <c r="C6" s="406"/>
      <c r="D6" s="406"/>
      <c r="E6" s="406"/>
      <c r="F6" s="406"/>
      <c r="G6" s="406"/>
      <c r="H6" s="406"/>
      <c r="I6" s="406"/>
      <c r="J6" s="406"/>
      <c r="K6" s="406"/>
    </row>
    <row r="7" spans="1:11" s="37" customFormat="1" ht="120" customHeight="1">
      <c r="A7" s="407" t="s">
        <v>519</v>
      </c>
      <c r="B7" s="407"/>
      <c r="C7" s="407"/>
      <c r="D7" s="407"/>
      <c r="E7" s="407"/>
      <c r="F7" s="407"/>
      <c r="G7" s="407"/>
      <c r="H7" s="407"/>
      <c r="I7" s="407"/>
      <c r="J7" s="407"/>
      <c r="K7" s="407"/>
    </row>
    <row r="8" spans="1:11" ht="13.5" customHeight="1">
      <c r="A8" s="405"/>
      <c r="B8" s="405"/>
      <c r="C8" s="405"/>
      <c r="D8" s="405"/>
      <c r="E8" s="405"/>
      <c r="F8" s="405"/>
      <c r="G8" s="405"/>
      <c r="H8" s="405"/>
      <c r="I8" s="405"/>
      <c r="J8" s="405"/>
      <c r="K8" s="405"/>
    </row>
    <row r="9" spans="1:11" ht="21" customHeight="1">
      <c r="A9" s="409" t="s">
        <v>516</v>
      </c>
      <c r="B9" s="405"/>
      <c r="C9" s="405"/>
      <c r="D9" s="405"/>
      <c r="E9" s="405"/>
      <c r="F9" s="405"/>
      <c r="G9" s="405"/>
      <c r="H9" s="405"/>
      <c r="I9" s="405"/>
      <c r="J9" s="405"/>
      <c r="K9" s="405"/>
    </row>
    <row r="10" spans="1:11" ht="21" customHeight="1">
      <c r="A10" s="405" t="s">
        <v>517</v>
      </c>
      <c r="B10" s="405"/>
      <c r="C10" s="405"/>
      <c r="D10" s="405"/>
      <c r="E10" s="405"/>
      <c r="F10" s="405"/>
      <c r="G10" s="405"/>
      <c r="H10" s="405"/>
      <c r="I10" s="405"/>
      <c r="J10" s="405"/>
      <c r="K10" s="405"/>
    </row>
    <row r="13" ht="33.75" customHeight="1">
      <c r="F13" s="40"/>
    </row>
    <row r="14" spans="6:9" ht="33.75" customHeight="1">
      <c r="F14" s="41"/>
      <c r="G14" s="42"/>
      <c r="H14" s="42"/>
      <c r="I14" s="42"/>
    </row>
    <row r="15" spans="6:11" ht="13.5">
      <c r="F15" s="42"/>
      <c r="G15" s="43"/>
      <c r="H15" s="43"/>
      <c r="I15" s="43"/>
      <c r="J15" s="43"/>
      <c r="K15" s="43"/>
    </row>
    <row r="27" ht="115.5" customHeight="1">
      <c r="B27" s="40"/>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002060"/>
    <pageSetUpPr fitToPage="1"/>
  </sheetPr>
  <dimension ref="A1:O68"/>
  <sheetViews>
    <sheetView showGridLines="0" view="pageBreakPreview" zoomScaleNormal="85" zoomScaleSheetLayoutView="100" workbookViewId="0" topLeftCell="A10">
      <selection activeCell="D20" sqref="D20:G20"/>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47">
        <v>10</v>
      </c>
      <c r="B1" s="544" t="s">
        <v>45</v>
      </c>
      <c r="C1" s="544"/>
      <c r="D1" s="544"/>
      <c r="E1" s="47"/>
    </row>
    <row r="2" spans="2:11" ht="21" customHeight="1">
      <c r="B2" s="635" t="s">
        <v>263</v>
      </c>
      <c r="C2" s="636"/>
      <c r="D2" s="637"/>
      <c r="E2" s="1162" t="s">
        <v>631</v>
      </c>
      <c r="F2" s="1123" t="s">
        <v>259</v>
      </c>
      <c r="G2" s="1164"/>
      <c r="H2" s="1164"/>
      <c r="I2" s="1164"/>
      <c r="J2" s="1164"/>
      <c r="K2" s="1165"/>
    </row>
    <row r="3" spans="2:11" ht="21" customHeight="1">
      <c r="B3" s="671"/>
      <c r="C3" s="1161"/>
      <c r="D3" s="673"/>
      <c r="E3" s="1163"/>
      <c r="F3" s="1166"/>
      <c r="G3" s="318" t="s">
        <v>262</v>
      </c>
      <c r="H3" s="243" t="s">
        <v>300</v>
      </c>
      <c r="I3" s="214">
        <v>2</v>
      </c>
      <c r="J3" s="212" t="s">
        <v>301</v>
      </c>
      <c r="K3" s="225"/>
    </row>
    <row r="4" spans="2:11" ht="21" customHeight="1">
      <c r="B4" s="671"/>
      <c r="C4" s="1161"/>
      <c r="D4" s="673"/>
      <c r="E4" s="1163"/>
      <c r="F4" s="1167"/>
      <c r="G4" s="319" t="s">
        <v>261</v>
      </c>
      <c r="H4" s="589" t="s">
        <v>761</v>
      </c>
      <c r="I4" s="590"/>
      <c r="J4" s="590"/>
      <c r="K4" s="591"/>
    </row>
    <row r="5" spans="2:11" ht="36" customHeight="1">
      <c r="B5" s="668" t="s">
        <v>214</v>
      </c>
      <c r="C5" s="669"/>
      <c r="D5" s="670"/>
      <c r="E5" s="92" t="s">
        <v>627</v>
      </c>
      <c r="F5" s="1144" t="s">
        <v>264</v>
      </c>
      <c r="G5" s="869"/>
      <c r="H5" s="1145"/>
      <c r="I5" s="1145"/>
      <c r="J5" s="1145"/>
      <c r="K5" s="1146"/>
    </row>
    <row r="6" spans="2:11" ht="222" customHeight="1">
      <c r="B6" s="668" t="s">
        <v>443</v>
      </c>
      <c r="C6" s="669"/>
      <c r="D6" s="670"/>
      <c r="E6" s="623" t="s">
        <v>762</v>
      </c>
      <c r="F6" s="624"/>
      <c r="G6" s="624"/>
      <c r="H6" s="624"/>
      <c r="I6" s="624"/>
      <c r="J6" s="624"/>
      <c r="K6" s="625"/>
    </row>
    <row r="7" spans="2:11" ht="60.75" customHeight="1">
      <c r="B7" s="668" t="s">
        <v>362</v>
      </c>
      <c r="C7" s="669"/>
      <c r="D7" s="670"/>
      <c r="E7" s="623" t="s">
        <v>763</v>
      </c>
      <c r="F7" s="590"/>
      <c r="G7" s="590"/>
      <c r="H7" s="590"/>
      <c r="I7" s="590"/>
      <c r="J7" s="590"/>
      <c r="K7" s="591"/>
    </row>
    <row r="8" spans="2:11" ht="18" customHeight="1">
      <c r="B8" s="1106" t="s">
        <v>438</v>
      </c>
      <c r="C8" s="1107"/>
      <c r="D8" s="1147"/>
      <c r="E8" s="1159" t="s">
        <v>764</v>
      </c>
      <c r="F8" s="1144" t="s">
        <v>321</v>
      </c>
      <c r="G8" s="873"/>
      <c r="H8" s="1145"/>
      <c r="I8" s="1145"/>
      <c r="J8" s="1145"/>
      <c r="K8" s="1146"/>
    </row>
    <row r="9" spans="2:11" ht="18" customHeight="1">
      <c r="B9" s="903"/>
      <c r="C9" s="904"/>
      <c r="D9" s="905"/>
      <c r="E9" s="1160"/>
      <c r="F9" s="1128"/>
      <c r="G9" s="879"/>
      <c r="H9" s="1151"/>
      <c r="I9" s="1151"/>
      <c r="J9" s="1151"/>
      <c r="K9" s="1152"/>
    </row>
    <row r="10" spans="2:11" ht="45" customHeight="1">
      <c r="B10" s="1106" t="s">
        <v>249</v>
      </c>
      <c r="C10" s="1107"/>
      <c r="D10" s="1147"/>
      <c r="E10" s="535" t="s">
        <v>627</v>
      </c>
      <c r="F10" s="561"/>
      <c r="G10" s="561"/>
      <c r="H10" s="561"/>
      <c r="I10" s="561"/>
      <c r="J10" s="561"/>
      <c r="K10" s="1153"/>
    </row>
    <row r="11" spans="2:11" ht="30.75" customHeight="1">
      <c r="B11" s="93"/>
      <c r="C11" s="1157" t="s">
        <v>765</v>
      </c>
      <c r="D11" s="1158"/>
      <c r="E11" s="870" t="s">
        <v>817</v>
      </c>
      <c r="F11" s="871"/>
      <c r="G11" s="871"/>
      <c r="H11" s="871"/>
      <c r="I11" s="871"/>
      <c r="J11" s="871"/>
      <c r="K11" s="1098"/>
    </row>
    <row r="12" spans="2:11" ht="21" customHeight="1" thickBot="1">
      <c r="B12" s="1154" t="s">
        <v>354</v>
      </c>
      <c r="C12" s="1155"/>
      <c r="D12" s="1156"/>
      <c r="E12" s="393" t="s">
        <v>627</v>
      </c>
      <c r="F12" s="394"/>
      <c r="G12" s="394"/>
      <c r="H12" s="394"/>
      <c r="I12" s="394"/>
      <c r="J12" s="394"/>
      <c r="K12" s="395"/>
    </row>
    <row r="13" spans="2:11" ht="21" customHeight="1">
      <c r="B13" s="35"/>
      <c r="C13" s="1141" t="s">
        <v>578</v>
      </c>
      <c r="D13" s="1141"/>
      <c r="E13" s="1141"/>
      <c r="F13" s="1148"/>
      <c r="G13" s="1149"/>
      <c r="H13" s="1149"/>
      <c r="I13" s="1149"/>
      <c r="J13" s="1149"/>
      <c r="K13" s="1149"/>
    </row>
    <row r="14" spans="2:11" ht="21" customHeight="1">
      <c r="B14" s="35"/>
      <c r="C14" s="1141" t="s">
        <v>579</v>
      </c>
      <c r="D14" s="1141"/>
      <c r="E14" s="1141"/>
      <c r="F14" s="1141"/>
      <c r="G14" s="1141"/>
      <c r="H14" s="1141"/>
      <c r="I14" s="1141"/>
      <c r="J14" s="1141"/>
      <c r="K14" s="1141"/>
    </row>
    <row r="15" spans="2:11" ht="21" customHeight="1">
      <c r="B15" s="35"/>
      <c r="C15" s="1143" t="s">
        <v>580</v>
      </c>
      <c r="D15" s="1141"/>
      <c r="E15" s="1141"/>
      <c r="F15" s="1141"/>
      <c r="G15" s="1141"/>
      <c r="H15" s="1141"/>
      <c r="I15" s="1141"/>
      <c r="J15" s="1141"/>
      <c r="K15" s="1141"/>
    </row>
    <row r="16" spans="2:11" ht="21" customHeight="1">
      <c r="B16" s="35"/>
      <c r="C16" s="1141" t="s">
        <v>581</v>
      </c>
      <c r="D16" s="1141"/>
      <c r="E16" s="1141"/>
      <c r="F16" s="1141"/>
      <c r="G16" s="1141"/>
      <c r="H16" s="1141"/>
      <c r="I16" s="1141"/>
      <c r="J16" s="1141"/>
      <c r="K16" s="1141"/>
    </row>
    <row r="17" spans="2:11" ht="21" customHeight="1">
      <c r="B17" s="35"/>
      <c r="C17" s="36"/>
      <c r="D17" s="36"/>
      <c r="E17" s="36"/>
      <c r="F17" s="36"/>
      <c r="G17" s="36"/>
      <c r="H17" s="36"/>
      <c r="I17" s="36"/>
      <c r="J17" s="36"/>
      <c r="K17" s="36"/>
    </row>
    <row r="18" spans="2:11" ht="36" customHeight="1">
      <c r="B18" s="1137" t="s">
        <v>518</v>
      </c>
      <c r="C18" s="1138"/>
      <c r="D18" s="1138"/>
      <c r="E18" s="1138"/>
      <c r="F18" s="1138"/>
      <c r="G18" s="1138"/>
      <c r="H18" s="1138"/>
      <c r="I18" s="1138"/>
      <c r="J18" s="1138"/>
      <c r="K18" s="1138"/>
    </row>
    <row r="19" spans="2:11" ht="21" customHeight="1">
      <c r="B19" s="1138" t="s">
        <v>374</v>
      </c>
      <c r="C19" s="1138"/>
      <c r="D19" s="1"/>
      <c r="E19" s="1"/>
      <c r="F19" s="1"/>
      <c r="G19" s="1"/>
      <c r="H19" s="1"/>
      <c r="I19" s="1"/>
      <c r="J19" s="1"/>
      <c r="K19" s="1"/>
    </row>
    <row r="20" spans="2:11" ht="21" customHeight="1">
      <c r="B20" s="1139" t="s">
        <v>375</v>
      </c>
      <c r="C20" s="1139"/>
      <c r="D20" s="1140"/>
      <c r="E20" s="1140"/>
      <c r="F20" s="1140"/>
      <c r="G20" s="1140"/>
      <c r="H20" s="2"/>
      <c r="I20" s="3"/>
      <c r="J20" s="3"/>
      <c r="K20" s="3"/>
    </row>
    <row r="21" spans="2:11" ht="32.25" customHeight="1">
      <c r="B21" s="1142" t="s">
        <v>376</v>
      </c>
      <c r="C21" s="1142"/>
      <c r="D21" s="1136"/>
      <c r="E21" s="1136"/>
      <c r="F21" s="1136"/>
      <c r="G21" s="1136"/>
      <c r="H21" s="2"/>
      <c r="I21" s="4" t="s">
        <v>58</v>
      </c>
      <c r="J21" s="3"/>
      <c r="K21" s="3"/>
    </row>
    <row r="22" spans="2:11" ht="13.5" customHeight="1">
      <c r="B22" s="5"/>
      <c r="C22" s="5"/>
      <c r="D22" s="5"/>
      <c r="E22" s="5"/>
      <c r="F22" s="5"/>
      <c r="G22" s="5"/>
      <c r="H22" s="2"/>
      <c r="I22" s="4"/>
      <c r="J22" s="3"/>
      <c r="K22" s="3"/>
    </row>
    <row r="23" spans="2:11" ht="21" customHeight="1">
      <c r="B23" s="1150" t="s">
        <v>379</v>
      </c>
      <c r="C23" s="1150"/>
      <c r="D23" s="1150"/>
      <c r="E23" s="5"/>
      <c r="F23" s="5"/>
      <c r="G23" s="5"/>
      <c r="H23" s="2"/>
      <c r="I23" s="4"/>
      <c r="J23" s="3"/>
      <c r="K23" s="3"/>
    </row>
    <row r="24" spans="2:11" ht="21" customHeight="1">
      <c r="B24" s="1139" t="s">
        <v>375</v>
      </c>
      <c r="C24" s="1139"/>
      <c r="D24" s="1140"/>
      <c r="E24" s="1140"/>
      <c r="F24" s="1140"/>
      <c r="G24" s="1140"/>
      <c r="H24" s="2"/>
      <c r="I24" s="3"/>
      <c r="J24" s="3"/>
      <c r="K24" s="3"/>
    </row>
    <row r="25" spans="2:11" ht="32.25" customHeight="1">
      <c r="B25" s="1139" t="s">
        <v>376</v>
      </c>
      <c r="C25" s="1139"/>
      <c r="D25" s="1140"/>
      <c r="E25" s="1140"/>
      <c r="F25" s="1140"/>
      <c r="G25" s="1140"/>
      <c r="H25" s="2"/>
      <c r="I25" s="4" t="s">
        <v>58</v>
      </c>
      <c r="J25" s="3"/>
      <c r="K25" s="3"/>
    </row>
    <row r="26" spans="2:11" s="17" customFormat="1" ht="21" customHeight="1">
      <c r="B26" s="6"/>
      <c r="C26" s="6"/>
      <c r="D26" s="7"/>
      <c r="E26" s="7"/>
      <c r="F26" s="4"/>
      <c r="G26" s="4"/>
      <c r="H26" s="2"/>
      <c r="I26" s="3"/>
      <c r="J26" s="3"/>
      <c r="K26" s="3"/>
    </row>
    <row r="27" spans="2:11" ht="21" customHeight="1">
      <c r="B27" s="8"/>
      <c r="C27" s="4"/>
      <c r="D27" s="4" t="s">
        <v>492</v>
      </c>
      <c r="E27" s="11"/>
      <c r="F27" s="11"/>
      <c r="G27" s="11"/>
      <c r="H27" s="11"/>
      <c r="I27" s="11"/>
      <c r="J27" s="11"/>
      <c r="K27" s="11"/>
    </row>
    <row r="28" spans="2:11" ht="21" customHeight="1">
      <c r="B28" s="8"/>
      <c r="C28" s="1"/>
      <c r="D28" s="1"/>
      <c r="E28" s="1"/>
      <c r="F28" s="1"/>
      <c r="G28" s="1"/>
      <c r="H28" s="1"/>
      <c r="I28" s="1"/>
      <c r="J28" s="1"/>
      <c r="K28" s="1"/>
    </row>
    <row r="29" spans="2:11" ht="21" customHeight="1">
      <c r="B29" s="8"/>
      <c r="C29" s="4"/>
      <c r="D29" s="4"/>
      <c r="E29" s="4"/>
      <c r="F29" s="2"/>
      <c r="G29" s="9" t="s">
        <v>312</v>
      </c>
      <c r="H29" s="12"/>
      <c r="I29" s="13" t="s">
        <v>381</v>
      </c>
      <c r="J29" s="13" t="s">
        <v>382</v>
      </c>
      <c r="K29" s="13" t="s">
        <v>383</v>
      </c>
    </row>
    <row r="30" spans="2:11" ht="33" customHeight="1">
      <c r="B30" s="8"/>
      <c r="C30" s="4"/>
      <c r="D30" s="4"/>
      <c r="E30" s="4"/>
      <c r="F30" s="2"/>
      <c r="G30" s="10" t="s">
        <v>293</v>
      </c>
      <c r="H30" s="1140"/>
      <c r="I30" s="1140"/>
      <c r="J30" s="1140"/>
      <c r="K30" s="1140"/>
    </row>
    <row r="31" spans="2:11" ht="8.25" customHeight="1">
      <c r="B31" s="35"/>
      <c r="C31" s="36"/>
      <c r="D31" s="36"/>
      <c r="E31" s="36"/>
      <c r="F31" s="50"/>
      <c r="G31" s="94"/>
      <c r="H31" s="95"/>
      <c r="I31" s="96"/>
      <c r="J31" s="51"/>
      <c r="K31" s="51"/>
    </row>
    <row r="32" spans="2:11" ht="21" customHeight="1">
      <c r="B32" s="35"/>
      <c r="C32" s="36"/>
      <c r="D32" s="1141"/>
      <c r="E32" s="1141"/>
      <c r="F32" s="1141"/>
      <c r="G32" s="1141"/>
      <c r="H32" s="1141"/>
      <c r="I32" s="1141"/>
      <c r="J32" s="1141"/>
      <c r="K32" s="1141"/>
    </row>
    <row r="54" spans="1:15" ht="22.5" customHeight="1">
      <c r="A54" s="46"/>
      <c r="B54" s="46"/>
      <c r="C54" s="46"/>
      <c r="D54" s="46"/>
      <c r="E54" s="46"/>
      <c r="F54" s="84"/>
      <c r="G54" s="46"/>
      <c r="H54" s="84"/>
      <c r="I54" s="46"/>
      <c r="J54" s="46"/>
      <c r="K54" s="46"/>
      <c r="L54" s="46"/>
      <c r="M54" s="46"/>
      <c r="N54" s="46"/>
      <c r="O54" s="46"/>
    </row>
    <row r="55" spans="1:15" ht="22.5" customHeight="1">
      <c r="A55" s="46"/>
      <c r="B55" s="46"/>
      <c r="C55" s="46"/>
      <c r="D55" s="46"/>
      <c r="E55" s="46"/>
      <c r="F55" s="84"/>
      <c r="G55" s="46"/>
      <c r="H55" s="84"/>
      <c r="I55" s="46"/>
      <c r="J55" s="46"/>
      <c r="K55" s="46"/>
      <c r="L55" s="46"/>
      <c r="M55" s="46"/>
      <c r="N55" s="46"/>
      <c r="O55" s="46"/>
    </row>
    <row r="56" spans="1:15" ht="22.5" customHeight="1">
      <c r="A56" s="46"/>
      <c r="B56" s="46"/>
      <c r="C56" s="46"/>
      <c r="D56" s="46"/>
      <c r="E56" s="46"/>
      <c r="F56" s="84"/>
      <c r="G56" s="46"/>
      <c r="H56" s="84"/>
      <c r="I56" s="46"/>
      <c r="J56" s="46"/>
      <c r="K56" s="46"/>
      <c r="L56" s="46"/>
      <c r="M56" s="46"/>
      <c r="N56" s="46"/>
      <c r="O56" s="46"/>
    </row>
    <row r="57" spans="1:15" ht="22.5" customHeight="1">
      <c r="A57" s="46"/>
      <c r="B57" s="46"/>
      <c r="C57" s="46"/>
      <c r="D57" s="46"/>
      <c r="E57" s="46"/>
      <c r="F57" s="84"/>
      <c r="G57" s="46"/>
      <c r="H57" s="84"/>
      <c r="I57" s="46"/>
      <c r="J57" s="46"/>
      <c r="K57" s="46"/>
      <c r="L57" s="46"/>
      <c r="M57" s="46"/>
      <c r="N57" s="46"/>
      <c r="O57" s="46"/>
    </row>
    <row r="58" spans="1:15" ht="22.5" customHeight="1">
      <c r="A58" s="46"/>
      <c r="B58" s="46"/>
      <c r="C58" s="46"/>
      <c r="D58" s="46"/>
      <c r="E58" s="46"/>
      <c r="F58" s="84"/>
      <c r="G58" s="46"/>
      <c r="H58" s="84"/>
      <c r="I58" s="46"/>
      <c r="J58" s="46"/>
      <c r="K58" s="46"/>
      <c r="L58" s="46"/>
      <c r="M58" s="46"/>
      <c r="N58" s="46"/>
      <c r="O58" s="46"/>
    </row>
    <row r="59" spans="1:15" ht="22.5" customHeight="1">
      <c r="A59" s="46"/>
      <c r="B59" s="46"/>
      <c r="C59" s="46"/>
      <c r="D59" s="46"/>
      <c r="E59" s="46"/>
      <c r="F59" s="84"/>
      <c r="G59" s="46"/>
      <c r="H59" s="84"/>
      <c r="I59" s="46"/>
      <c r="J59" s="46"/>
      <c r="K59" s="46"/>
      <c r="L59" s="46"/>
      <c r="M59" s="46"/>
      <c r="N59" s="46"/>
      <c r="O59" s="46"/>
    </row>
    <row r="60" spans="1:15" ht="22.5" customHeight="1">
      <c r="A60" s="46"/>
      <c r="B60" s="46"/>
      <c r="C60" s="46"/>
      <c r="D60" s="46"/>
      <c r="E60" s="46"/>
      <c r="F60" s="84"/>
      <c r="G60" s="46"/>
      <c r="H60" s="84"/>
      <c r="I60" s="46"/>
      <c r="J60" s="46"/>
      <c r="K60" s="46"/>
      <c r="L60" s="46"/>
      <c r="M60" s="46"/>
      <c r="N60" s="46"/>
      <c r="O60" s="46"/>
    </row>
    <row r="61" spans="1:15" ht="22.5" customHeight="1">
      <c r="A61" s="46"/>
      <c r="B61" s="46"/>
      <c r="C61" s="46"/>
      <c r="D61" s="46"/>
      <c r="E61" s="46"/>
      <c r="F61" s="84"/>
      <c r="G61" s="46"/>
      <c r="H61" s="84"/>
      <c r="I61" s="46"/>
      <c r="J61" s="46"/>
      <c r="K61" s="46"/>
      <c r="L61" s="46"/>
      <c r="M61" s="46"/>
      <c r="N61" s="46"/>
      <c r="O61" s="46"/>
    </row>
    <row r="62" spans="1:15" ht="22.5" customHeight="1">
      <c r="A62" s="46"/>
      <c r="B62" s="46"/>
      <c r="C62" s="46"/>
      <c r="D62" s="46"/>
      <c r="E62" s="46"/>
      <c r="F62" s="84"/>
      <c r="G62" s="46"/>
      <c r="H62" s="84"/>
      <c r="I62" s="46"/>
      <c r="J62" s="46"/>
      <c r="K62" s="46"/>
      <c r="L62" s="46"/>
      <c r="M62" s="46"/>
      <c r="N62" s="46"/>
      <c r="O62" s="46"/>
    </row>
    <row r="63" spans="1:15" ht="22.5" customHeight="1">
      <c r="A63" s="46"/>
      <c r="B63" s="46"/>
      <c r="C63" s="46"/>
      <c r="D63" s="46"/>
      <c r="E63" s="46"/>
      <c r="F63" s="84"/>
      <c r="G63" s="46"/>
      <c r="H63" s="84"/>
      <c r="I63" s="46"/>
      <c r="J63" s="46"/>
      <c r="K63" s="46"/>
      <c r="L63" s="46"/>
      <c r="M63" s="46"/>
      <c r="N63" s="46"/>
      <c r="O63" s="46"/>
    </row>
    <row r="64" spans="1:15" ht="22.5" customHeight="1">
      <c r="A64" s="46"/>
      <c r="B64" s="46"/>
      <c r="C64" s="46"/>
      <c r="D64" s="46"/>
      <c r="E64" s="46"/>
      <c r="F64" s="84"/>
      <c r="G64" s="46"/>
      <c r="H64" s="84"/>
      <c r="I64" s="46"/>
      <c r="J64" s="46"/>
      <c r="K64" s="46"/>
      <c r="L64" s="46"/>
      <c r="M64" s="46"/>
      <c r="N64" s="46"/>
      <c r="O64" s="46"/>
    </row>
    <row r="65" spans="1:15" ht="22.5" customHeight="1">
      <c r="A65" s="46"/>
      <c r="B65" s="46"/>
      <c r="C65" s="46"/>
      <c r="D65" s="46"/>
      <c r="E65" s="46"/>
      <c r="F65" s="84"/>
      <c r="G65" s="46"/>
      <c r="H65" s="84"/>
      <c r="I65" s="46"/>
      <c r="J65" s="46"/>
      <c r="K65" s="46"/>
      <c r="L65" s="46"/>
      <c r="M65" s="46"/>
      <c r="N65" s="46"/>
      <c r="O65" s="46"/>
    </row>
    <row r="66" spans="1:15" ht="22.5" customHeight="1">
      <c r="A66" s="46"/>
      <c r="B66" s="46"/>
      <c r="C66" s="46"/>
      <c r="D66" s="46"/>
      <c r="E66" s="46"/>
      <c r="F66" s="84"/>
      <c r="G66" s="46"/>
      <c r="H66" s="84"/>
      <c r="I66" s="46"/>
      <c r="J66" s="46"/>
      <c r="K66" s="46"/>
      <c r="L66" s="46"/>
      <c r="M66" s="46"/>
      <c r="N66" s="46"/>
      <c r="O66" s="46"/>
    </row>
    <row r="67" spans="1:15" ht="22.5" customHeight="1">
      <c r="A67" s="46"/>
      <c r="B67" s="46"/>
      <c r="C67" s="46"/>
      <c r="D67" s="46"/>
      <c r="E67" s="46"/>
      <c r="F67" s="84"/>
      <c r="G67" s="46"/>
      <c r="H67" s="84"/>
      <c r="I67" s="46"/>
      <c r="J67" s="46"/>
      <c r="K67" s="46"/>
      <c r="L67" s="46"/>
      <c r="M67" s="46"/>
      <c r="N67" s="46"/>
      <c r="O67" s="46"/>
    </row>
    <row r="68" spans="1:15" ht="22.5" customHeight="1">
      <c r="A68" s="46"/>
      <c r="B68" s="46"/>
      <c r="C68" s="46"/>
      <c r="D68" s="46"/>
      <c r="E68" s="46"/>
      <c r="F68" s="84"/>
      <c r="G68" s="46"/>
      <c r="H68" s="84"/>
      <c r="I68" s="46"/>
      <c r="J68" s="46"/>
      <c r="K68" s="46"/>
      <c r="L68" s="46"/>
      <c r="M68" s="46"/>
      <c r="N68" s="46"/>
      <c r="O68" s="46"/>
    </row>
  </sheetData>
  <sheetProtection/>
  <mergeCells count="39">
    <mergeCell ref="E8:E9"/>
    <mergeCell ref="F8:G9"/>
    <mergeCell ref="B2:D4"/>
    <mergeCell ref="E2:E4"/>
    <mergeCell ref="F2:K2"/>
    <mergeCell ref="F3:F4"/>
    <mergeCell ref="H4:K4"/>
    <mergeCell ref="B6:D6"/>
    <mergeCell ref="E6:K6"/>
    <mergeCell ref="D32:K32"/>
    <mergeCell ref="C14:K14"/>
    <mergeCell ref="C13:K13"/>
    <mergeCell ref="H30:K30"/>
    <mergeCell ref="B23:D23"/>
    <mergeCell ref="H8:K9"/>
    <mergeCell ref="B10:D10"/>
    <mergeCell ref="E10:K10"/>
    <mergeCell ref="B12:D12"/>
    <mergeCell ref="C11:D11"/>
    <mergeCell ref="D20:G20"/>
    <mergeCell ref="D24:G24"/>
    <mergeCell ref="C15:K15"/>
    <mergeCell ref="B5:D5"/>
    <mergeCell ref="F5:G5"/>
    <mergeCell ref="H5:K5"/>
    <mergeCell ref="B7:D7"/>
    <mergeCell ref="E7:K7"/>
    <mergeCell ref="E11:K11"/>
    <mergeCell ref="B8:D9"/>
    <mergeCell ref="D21:G21"/>
    <mergeCell ref="B18:K18"/>
    <mergeCell ref="B1:D1"/>
    <mergeCell ref="B25:C25"/>
    <mergeCell ref="D25:G25"/>
    <mergeCell ref="B19:C19"/>
    <mergeCell ref="C16:K16"/>
    <mergeCell ref="B24:C24"/>
    <mergeCell ref="B21:C21"/>
    <mergeCell ref="B20:C20"/>
  </mergeCells>
  <dataValidations count="4">
    <dataValidation type="list" allowBlank="1" showInputMessage="1" showErrorMessage="1" sqref="E12 E2:E5">
      <formula1>"あり,なし"</formula1>
    </dataValidation>
    <dataValidation type="list" allowBlank="1" showInputMessage="1" showErrorMessage="1" sqref="E8:E9">
      <formula1>"適合,不適合"</formula1>
    </dataValidation>
    <dataValidation type="list" allowBlank="1" showInputMessage="1" showErrorMessage="1" sqref="E10:K10">
      <formula1>"あり,なし,大阪府有料老人ホーム設置運営指導指針適用外"</formula1>
    </dataValidation>
    <dataValidation type="list" allowBlank="1" showInputMessage="1" showErrorMessage="1" sqref="E11">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7030A0"/>
    <pageSetUpPr fitToPage="1"/>
  </sheetPr>
  <dimension ref="A1:I48"/>
  <sheetViews>
    <sheetView showGridLines="0" view="pageBreakPreview" zoomScale="90" zoomScaleNormal="85" zoomScaleSheetLayoutView="90" workbookViewId="0" topLeftCell="A1">
      <selection activeCell="A1" sqref="A1:E1"/>
    </sheetView>
  </sheetViews>
  <sheetFormatPr defaultColWidth="9.00390625" defaultRowHeight="13.5"/>
  <cols>
    <col min="1" max="1" width="1.37890625" style="44" customWidth="1"/>
    <col min="2" max="2" width="43.50390625" style="44" customWidth="1"/>
    <col min="3" max="3" width="5.75390625" style="44" customWidth="1"/>
    <col min="4" max="4" width="19.375" style="44" bestFit="1" customWidth="1"/>
    <col min="5" max="5" width="29.875" style="44" customWidth="1"/>
    <col min="6" max="6" width="3.375" style="44" customWidth="1"/>
    <col min="7" max="9" width="13.00390625" style="44" customWidth="1"/>
    <col min="10" max="16384" width="9.00390625" style="44" customWidth="1"/>
  </cols>
  <sheetData>
    <row r="1" spans="1:5" ht="21" customHeight="1" thickBot="1">
      <c r="A1" s="1173" t="s">
        <v>295</v>
      </c>
      <c r="B1" s="1174"/>
      <c r="C1" s="1174"/>
      <c r="D1" s="1174"/>
      <c r="E1" s="1174"/>
    </row>
    <row r="2" spans="1:5" ht="21" customHeight="1" thickBot="1">
      <c r="A2" s="1171" t="s">
        <v>271</v>
      </c>
      <c r="B2" s="1172"/>
      <c r="C2" s="1172"/>
      <c r="D2" s="97" t="s">
        <v>35</v>
      </c>
      <c r="E2" s="98" t="s">
        <v>265</v>
      </c>
    </row>
    <row r="3" spans="1:5" ht="21" customHeight="1">
      <c r="A3" s="635" t="s">
        <v>0</v>
      </c>
      <c r="B3" s="636"/>
      <c r="C3" s="636"/>
      <c r="D3" s="636"/>
      <c r="E3" s="1168"/>
    </row>
    <row r="4" spans="1:5" ht="16.5" customHeight="1">
      <c r="A4" s="1169"/>
      <c r="B4" s="183" t="s">
        <v>1</v>
      </c>
      <c r="C4" s="269" t="s">
        <v>631</v>
      </c>
      <c r="D4" s="320" t="s">
        <v>766</v>
      </c>
      <c r="E4" s="259" t="s">
        <v>767</v>
      </c>
    </row>
    <row r="5" spans="1:5" ht="16.5" customHeight="1">
      <c r="A5" s="1169"/>
      <c r="B5" s="183" t="s">
        <v>2</v>
      </c>
      <c r="C5" s="269"/>
      <c r="D5" s="258"/>
      <c r="E5" s="259"/>
    </row>
    <row r="6" spans="1:5" ht="30" customHeight="1">
      <c r="A6" s="1169"/>
      <c r="B6" s="183" t="s">
        <v>3</v>
      </c>
      <c r="C6" s="269" t="s">
        <v>631</v>
      </c>
      <c r="D6" s="321" t="s">
        <v>768</v>
      </c>
      <c r="E6" s="322" t="s">
        <v>769</v>
      </c>
    </row>
    <row r="7" spans="1:5" ht="16.5" customHeight="1">
      <c r="A7" s="1169"/>
      <c r="B7" s="183" t="s">
        <v>4</v>
      </c>
      <c r="C7" s="269"/>
      <c r="D7" s="258"/>
      <c r="E7" s="259"/>
    </row>
    <row r="8" spans="1:5" ht="16.5" customHeight="1">
      <c r="A8" s="1169"/>
      <c r="B8" s="183" t="s">
        <v>5</v>
      </c>
      <c r="C8" s="269" t="s">
        <v>631</v>
      </c>
      <c r="D8" s="320" t="s">
        <v>770</v>
      </c>
      <c r="E8" s="259" t="s">
        <v>771</v>
      </c>
    </row>
    <row r="9" spans="1:5" ht="30" customHeight="1">
      <c r="A9" s="1169"/>
      <c r="B9" s="183" t="s">
        <v>6</v>
      </c>
      <c r="C9" s="323" t="s">
        <v>631</v>
      </c>
      <c r="D9" s="324" t="s">
        <v>772</v>
      </c>
      <c r="E9" s="322" t="s">
        <v>773</v>
      </c>
    </row>
    <row r="10" spans="1:5" ht="16.5" customHeight="1">
      <c r="A10" s="1169"/>
      <c r="B10" s="183" t="s">
        <v>7</v>
      </c>
      <c r="C10" s="323"/>
      <c r="D10" s="258"/>
      <c r="E10" s="259"/>
    </row>
    <row r="11" spans="1:5" ht="16.5" customHeight="1">
      <c r="A11" s="1169"/>
      <c r="B11" s="183" t="s">
        <v>8</v>
      </c>
      <c r="C11" s="323"/>
      <c r="D11" s="325"/>
      <c r="E11" s="259"/>
    </row>
    <row r="12" spans="1:5" ht="16.5" customHeight="1">
      <c r="A12" s="1169"/>
      <c r="B12" s="183" t="s">
        <v>9</v>
      </c>
      <c r="C12" s="323"/>
      <c r="D12" s="258"/>
      <c r="E12" s="259"/>
    </row>
    <row r="13" spans="1:5" ht="16.5" customHeight="1">
      <c r="A13" s="1169"/>
      <c r="B13" s="183" t="s">
        <v>10</v>
      </c>
      <c r="C13" s="323" t="s">
        <v>631</v>
      </c>
      <c r="D13" s="325" t="s">
        <v>774</v>
      </c>
      <c r="E13" s="259" t="s">
        <v>775</v>
      </c>
    </row>
    <row r="14" spans="1:5" ht="16.5" customHeight="1">
      <c r="A14" s="1169"/>
      <c r="B14" s="183" t="s">
        <v>11</v>
      </c>
      <c r="C14" s="323" t="s">
        <v>631</v>
      </c>
      <c r="D14" s="325" t="s">
        <v>776</v>
      </c>
      <c r="E14" s="259" t="s">
        <v>777</v>
      </c>
    </row>
    <row r="15" spans="1:5" ht="16.5" customHeight="1" thickBot="1">
      <c r="A15" s="1170"/>
      <c r="B15" s="188" t="s">
        <v>12</v>
      </c>
      <c r="C15" s="323" t="s">
        <v>631</v>
      </c>
      <c r="D15" s="326" t="s">
        <v>776</v>
      </c>
      <c r="E15" s="259" t="s">
        <v>777</v>
      </c>
    </row>
    <row r="16" spans="1:5" ht="21" customHeight="1">
      <c r="A16" s="635" t="s">
        <v>13</v>
      </c>
      <c r="B16" s="636"/>
      <c r="C16" s="636"/>
      <c r="D16" s="636"/>
      <c r="E16" s="1168"/>
    </row>
    <row r="17" spans="1:5" ht="16.5" customHeight="1">
      <c r="A17" s="1169"/>
      <c r="B17" s="183" t="s">
        <v>215</v>
      </c>
      <c r="C17" s="323"/>
      <c r="D17" s="258"/>
      <c r="E17" s="259"/>
    </row>
    <row r="18" spans="1:5" ht="16.5" customHeight="1">
      <c r="A18" s="1169"/>
      <c r="B18" s="183" t="s">
        <v>14</v>
      </c>
      <c r="C18" s="323"/>
      <c r="D18" s="258"/>
      <c r="E18" s="259"/>
    </row>
    <row r="19" spans="1:6" ht="16.5" customHeight="1">
      <c r="A19" s="1169"/>
      <c r="B19" s="183" t="s">
        <v>450</v>
      </c>
      <c r="C19" s="323"/>
      <c r="D19" s="325"/>
      <c r="E19" s="259"/>
      <c r="F19" s="37"/>
    </row>
    <row r="20" spans="1:6" ht="16.5" customHeight="1">
      <c r="A20" s="1169"/>
      <c r="B20" s="183" t="s">
        <v>15</v>
      </c>
      <c r="C20" s="323"/>
      <c r="D20" s="258"/>
      <c r="E20" s="259"/>
      <c r="F20" s="37"/>
    </row>
    <row r="21" spans="1:5" ht="16.5" customHeight="1">
      <c r="A21" s="1169"/>
      <c r="B21" s="183" t="s">
        <v>61</v>
      </c>
      <c r="C21" s="323"/>
      <c r="D21" s="258"/>
      <c r="E21" s="259"/>
    </row>
    <row r="22" spans="1:5" ht="16.5" customHeight="1">
      <c r="A22" s="1169"/>
      <c r="B22" s="183" t="s">
        <v>16</v>
      </c>
      <c r="C22" s="323" t="s">
        <v>631</v>
      </c>
      <c r="D22" s="291" t="s">
        <v>778</v>
      </c>
      <c r="E22" s="259" t="s">
        <v>779</v>
      </c>
    </row>
    <row r="23" spans="1:6" ht="16.5" customHeight="1">
      <c r="A23" s="1169"/>
      <c r="B23" s="183" t="s">
        <v>17</v>
      </c>
      <c r="C23" s="323" t="s">
        <v>631</v>
      </c>
      <c r="D23" s="258" t="s">
        <v>780</v>
      </c>
      <c r="E23" s="259" t="s">
        <v>779</v>
      </c>
      <c r="F23" s="37"/>
    </row>
    <row r="24" spans="1:6" ht="16.5" customHeight="1">
      <c r="A24" s="1169"/>
      <c r="B24" s="177" t="s">
        <v>66</v>
      </c>
      <c r="C24" s="323"/>
      <c r="D24" s="258"/>
      <c r="E24" s="259"/>
      <c r="F24" s="37"/>
    </row>
    <row r="25" spans="1:5" ht="16.5" customHeight="1" thickBot="1">
      <c r="A25" s="1170"/>
      <c r="B25" s="99" t="s">
        <v>216</v>
      </c>
      <c r="C25" s="327"/>
      <c r="D25" s="277"/>
      <c r="E25" s="328"/>
    </row>
    <row r="26" spans="1:5" ht="21" customHeight="1" thickBot="1">
      <c r="A26" s="1015" t="s">
        <v>64</v>
      </c>
      <c r="B26" s="1017"/>
      <c r="C26" s="329" t="s">
        <v>631</v>
      </c>
      <c r="D26" s="330" t="s">
        <v>776</v>
      </c>
      <c r="E26" s="259" t="s">
        <v>777</v>
      </c>
    </row>
    <row r="27" spans="1:5" ht="21" customHeight="1">
      <c r="A27" s="635" t="s">
        <v>18</v>
      </c>
      <c r="B27" s="636"/>
      <c r="C27" s="636"/>
      <c r="D27" s="636"/>
      <c r="E27" s="1168"/>
    </row>
    <row r="28" spans="1:5" ht="16.5" customHeight="1">
      <c r="A28" s="1169"/>
      <c r="B28" s="183" t="s">
        <v>781</v>
      </c>
      <c r="C28" s="323"/>
      <c r="D28" s="320"/>
      <c r="E28" s="259"/>
    </row>
    <row r="29" spans="1:5" ht="16.5" customHeight="1">
      <c r="A29" s="1169"/>
      <c r="B29" s="183" t="s">
        <v>19</v>
      </c>
      <c r="C29" s="323" t="s">
        <v>631</v>
      </c>
      <c r="D29" s="331" t="s">
        <v>782</v>
      </c>
      <c r="E29" s="332" t="s">
        <v>769</v>
      </c>
    </row>
    <row r="30" spans="1:5" ht="16.5" customHeight="1">
      <c r="A30" s="1169"/>
      <c r="B30" s="183" t="s">
        <v>20</v>
      </c>
      <c r="C30" s="323"/>
      <c r="D30" s="333"/>
      <c r="E30" s="332"/>
    </row>
    <row r="31" spans="1:5" ht="16.5" customHeight="1">
      <c r="A31" s="1169"/>
      <c r="B31" s="183" t="s">
        <v>21</v>
      </c>
      <c r="C31" s="323" t="s">
        <v>631</v>
      </c>
      <c r="D31" s="331" t="s">
        <v>783</v>
      </c>
      <c r="E31" s="332" t="s">
        <v>779</v>
      </c>
    </row>
    <row r="32" spans="1:5" ht="16.5" customHeight="1">
      <c r="A32" s="1169"/>
      <c r="B32" s="183" t="s">
        <v>22</v>
      </c>
      <c r="C32" s="323"/>
      <c r="D32" s="320"/>
      <c r="E32" s="259"/>
    </row>
    <row r="33" spans="1:5" ht="30" customHeight="1">
      <c r="A33" s="1169"/>
      <c r="B33" s="183" t="s">
        <v>784</v>
      </c>
      <c r="C33" s="323"/>
      <c r="D33" s="324"/>
      <c r="E33" s="322"/>
    </row>
    <row r="34" spans="1:5" ht="16.5" customHeight="1">
      <c r="A34" s="1169"/>
      <c r="B34" s="183" t="s">
        <v>23</v>
      </c>
      <c r="C34" s="323"/>
      <c r="D34" s="258"/>
      <c r="E34" s="259"/>
    </row>
    <row r="35" spans="1:9" ht="16.5" customHeight="1">
      <c r="A35" s="1169"/>
      <c r="B35" s="183" t="s">
        <v>24</v>
      </c>
      <c r="C35" s="323"/>
      <c r="D35" s="325"/>
      <c r="E35" s="259"/>
      <c r="I35" s="334"/>
    </row>
    <row r="36" spans="1:9" ht="16.5" customHeight="1">
      <c r="A36" s="1169"/>
      <c r="B36" s="183" t="s">
        <v>25</v>
      </c>
      <c r="C36" s="323"/>
      <c r="D36" s="258"/>
      <c r="E36" s="259"/>
      <c r="G36" s="94"/>
      <c r="H36" s="94"/>
      <c r="I36" s="94"/>
    </row>
    <row r="37" spans="1:5" ht="16.5" customHeight="1">
      <c r="A37" s="1169"/>
      <c r="B37" s="183" t="s">
        <v>377</v>
      </c>
      <c r="C37" s="323" t="s">
        <v>631</v>
      </c>
      <c r="D37" s="325" t="s">
        <v>774</v>
      </c>
      <c r="E37" s="259" t="s">
        <v>775</v>
      </c>
    </row>
    <row r="38" spans="1:5" ht="16.5" customHeight="1">
      <c r="A38" s="1169"/>
      <c r="B38" s="183" t="s">
        <v>26</v>
      </c>
      <c r="C38" s="323" t="s">
        <v>631</v>
      </c>
      <c r="D38" s="325" t="s">
        <v>776</v>
      </c>
      <c r="E38" s="259" t="s">
        <v>777</v>
      </c>
    </row>
    <row r="39" spans="1:5" ht="16.5" customHeight="1" thickBot="1">
      <c r="A39" s="1170"/>
      <c r="B39" s="188" t="s">
        <v>526</v>
      </c>
      <c r="C39" s="327" t="s">
        <v>631</v>
      </c>
      <c r="D39" s="326" t="s">
        <v>776</v>
      </c>
      <c r="E39" s="259" t="s">
        <v>777</v>
      </c>
    </row>
    <row r="40" spans="1:5" ht="21" customHeight="1">
      <c r="A40" s="635" t="s">
        <v>27</v>
      </c>
      <c r="B40" s="636"/>
      <c r="C40" s="636"/>
      <c r="D40" s="636"/>
      <c r="E40" s="1168"/>
    </row>
    <row r="41" spans="1:5" ht="16.5" customHeight="1">
      <c r="A41" s="1169"/>
      <c r="B41" s="183" t="s">
        <v>28</v>
      </c>
      <c r="C41" s="323"/>
      <c r="D41" s="258"/>
      <c r="E41" s="259"/>
    </row>
    <row r="42" spans="1:5" ht="16.5" customHeight="1">
      <c r="A42" s="1169"/>
      <c r="B42" s="183" t="s">
        <v>29</v>
      </c>
      <c r="C42" s="323"/>
      <c r="D42" s="258"/>
      <c r="E42" s="259"/>
    </row>
    <row r="43" spans="1:5" ht="16.5" customHeight="1" thickBot="1">
      <c r="A43" s="1170"/>
      <c r="B43" s="175" t="s">
        <v>30</v>
      </c>
      <c r="C43" s="327" t="s">
        <v>631</v>
      </c>
      <c r="D43" s="335" t="s">
        <v>778</v>
      </c>
      <c r="E43" s="336" t="s">
        <v>779</v>
      </c>
    </row>
    <row r="44" spans="1:5" ht="21" customHeight="1" thickBot="1">
      <c r="A44" s="1015" t="s">
        <v>65</v>
      </c>
      <c r="B44" s="1017"/>
      <c r="C44" s="329"/>
      <c r="D44" s="330"/>
      <c r="E44" s="337"/>
    </row>
    <row r="45" spans="1:5" ht="21" customHeight="1">
      <c r="A45" s="635" t="s">
        <v>31</v>
      </c>
      <c r="B45" s="636"/>
      <c r="C45" s="636"/>
      <c r="D45" s="636"/>
      <c r="E45" s="1168"/>
    </row>
    <row r="46" spans="1:5" ht="16.5" customHeight="1">
      <c r="A46" s="1169"/>
      <c r="B46" s="183" t="s">
        <v>32</v>
      </c>
      <c r="C46" s="323"/>
      <c r="D46" s="258"/>
      <c r="E46" s="259"/>
    </row>
    <row r="47" spans="1:5" ht="16.5" customHeight="1">
      <c r="A47" s="1169"/>
      <c r="B47" s="183" t="s">
        <v>33</v>
      </c>
      <c r="C47" s="323"/>
      <c r="D47" s="258"/>
      <c r="E47" s="259"/>
    </row>
    <row r="48" spans="1:5" ht="16.5" customHeight="1" thickBot="1">
      <c r="A48" s="1170"/>
      <c r="B48" s="188" t="s">
        <v>34</v>
      </c>
      <c r="C48" s="338"/>
      <c r="D48" s="277"/>
      <c r="E48" s="328"/>
    </row>
  </sheetData>
  <sheetProtection/>
  <mergeCells count="14">
    <mergeCell ref="A2:C2"/>
    <mergeCell ref="A1:E1"/>
    <mergeCell ref="A3:E3"/>
    <mergeCell ref="A16:E16"/>
    <mergeCell ref="A4:A15"/>
    <mergeCell ref="A17:A25"/>
    <mergeCell ref="A40:E40"/>
    <mergeCell ref="A41:A43"/>
    <mergeCell ref="A44:B44"/>
    <mergeCell ref="A45:E45"/>
    <mergeCell ref="A46:A48"/>
    <mergeCell ref="A26:B26"/>
    <mergeCell ref="A27:E27"/>
    <mergeCell ref="A28:A39"/>
  </mergeCells>
  <dataValidations count="1">
    <dataValidation type="list" allowBlank="1" showInputMessage="1" showErrorMessage="1" sqref="C17:C26 C46:C48 C28:C39 C41:C44 C4:C15">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1">
      <selection activeCell="G18" sqref="G18:H18"/>
    </sheetView>
  </sheetViews>
  <sheetFormatPr defaultColWidth="9.00390625" defaultRowHeight="13.5"/>
  <cols>
    <col min="1" max="1" width="2.625" style="0" customWidth="1"/>
    <col min="2" max="2" width="5.00390625" style="0" customWidth="1"/>
    <col min="3" max="3" width="47.75390625" style="0" customWidth="1"/>
    <col min="4" max="5" width="6.625" style="0" customWidth="1"/>
    <col min="6" max="6" width="35.75390625" style="0" customWidth="1"/>
    <col min="7" max="8" width="31.625" style="0" customWidth="1"/>
    <col min="9" max="9" width="3.375" style="0" customWidth="1"/>
    <col min="10" max="12" width="13.00390625" style="0" customWidth="1"/>
  </cols>
  <sheetData>
    <row r="1" spans="2:8" ht="21" customHeight="1" thickBot="1">
      <c r="B1" s="1175" t="s">
        <v>483</v>
      </c>
      <c r="C1" s="1175"/>
      <c r="D1" s="1175"/>
      <c r="E1" s="1175"/>
      <c r="F1" s="1175"/>
      <c r="G1" s="1175"/>
      <c r="H1" s="1175"/>
    </row>
    <row r="2" spans="2:8" ht="21" customHeight="1">
      <c r="B2" s="1176"/>
      <c r="C2" s="1177"/>
      <c r="D2" s="784" t="s">
        <v>451</v>
      </c>
      <c r="E2" s="636"/>
      <c r="F2" s="637"/>
      <c r="G2" s="1180" t="s">
        <v>484</v>
      </c>
      <c r="H2" s="1181"/>
    </row>
    <row r="3" spans="2:8" ht="21" customHeight="1" thickBot="1">
      <c r="B3" s="1178"/>
      <c r="C3" s="1179"/>
      <c r="D3" s="100"/>
      <c r="E3" s="341"/>
      <c r="F3" s="101" t="s">
        <v>785</v>
      </c>
      <c r="G3" s="1182"/>
      <c r="H3" s="1183"/>
    </row>
    <row r="4" spans="2:8" ht="21" customHeight="1">
      <c r="B4" s="1184" t="s">
        <v>452</v>
      </c>
      <c r="C4" s="102" t="s">
        <v>453</v>
      </c>
      <c r="D4" s="1186" t="s">
        <v>631</v>
      </c>
      <c r="E4" s="1187"/>
      <c r="F4" s="342" t="s">
        <v>786</v>
      </c>
      <c r="G4" s="1188"/>
      <c r="H4" s="1189"/>
    </row>
    <row r="5" spans="2:8" ht="21" customHeight="1">
      <c r="B5" s="1184"/>
      <c r="C5" s="103" t="s">
        <v>454</v>
      </c>
      <c r="D5" s="1190" t="s">
        <v>631</v>
      </c>
      <c r="E5" s="1191"/>
      <c r="F5" s="343" t="s">
        <v>786</v>
      </c>
      <c r="G5" s="1192"/>
      <c r="H5" s="1193"/>
    </row>
    <row r="6" spans="2:8" ht="21" customHeight="1">
      <c r="B6" s="1184"/>
      <c r="C6" s="103" t="s">
        <v>455</v>
      </c>
      <c r="D6" s="1190" t="s">
        <v>631</v>
      </c>
      <c r="E6" s="1191"/>
      <c r="F6" s="343" t="s">
        <v>787</v>
      </c>
      <c r="G6" s="1192" t="s">
        <v>788</v>
      </c>
      <c r="H6" s="1193"/>
    </row>
    <row r="7" spans="2:8" ht="21" customHeight="1">
      <c r="B7" s="1184"/>
      <c r="C7" s="103" t="s">
        <v>456</v>
      </c>
      <c r="D7" s="1190" t="s">
        <v>631</v>
      </c>
      <c r="E7" s="1191"/>
      <c r="F7" s="343" t="s">
        <v>789</v>
      </c>
      <c r="G7" s="1194"/>
      <c r="H7" s="1193"/>
    </row>
    <row r="8" spans="2:8" ht="21" customHeight="1">
      <c r="B8" s="1184"/>
      <c r="C8" s="103" t="s">
        <v>457</v>
      </c>
      <c r="D8" s="1190" t="s">
        <v>631</v>
      </c>
      <c r="E8" s="1191"/>
      <c r="F8" s="343" t="s">
        <v>789</v>
      </c>
      <c r="G8" s="1194"/>
      <c r="H8" s="1193"/>
    </row>
    <row r="9" spans="2:8" ht="21" customHeight="1">
      <c r="B9" s="1184"/>
      <c r="C9" s="103" t="s">
        <v>458</v>
      </c>
      <c r="D9" s="1190" t="s">
        <v>631</v>
      </c>
      <c r="E9" s="1191"/>
      <c r="F9" s="343" t="s">
        <v>786</v>
      </c>
      <c r="G9" s="1192"/>
      <c r="H9" s="1193"/>
    </row>
    <row r="10" spans="2:8" ht="21" customHeight="1">
      <c r="B10" s="1184"/>
      <c r="C10" s="103" t="s">
        <v>459</v>
      </c>
      <c r="D10" s="1190" t="s">
        <v>631</v>
      </c>
      <c r="E10" s="1191"/>
      <c r="F10" s="343" t="s">
        <v>786</v>
      </c>
      <c r="G10" s="1192"/>
      <c r="H10" s="1193"/>
    </row>
    <row r="11" spans="2:8" ht="21" customHeight="1" thickBot="1">
      <c r="B11" s="1185"/>
      <c r="C11" s="104" t="s">
        <v>460</v>
      </c>
      <c r="D11" s="1195" t="s">
        <v>631</v>
      </c>
      <c r="E11" s="1196"/>
      <c r="F11" s="344" t="s">
        <v>790</v>
      </c>
      <c r="G11" s="1197" t="s">
        <v>791</v>
      </c>
      <c r="H11" s="1198"/>
    </row>
    <row r="12" spans="2:8" ht="21" customHeight="1">
      <c r="B12" s="1184" t="s">
        <v>461</v>
      </c>
      <c r="C12" s="102" t="s">
        <v>462</v>
      </c>
      <c r="D12" s="1186" t="s">
        <v>631</v>
      </c>
      <c r="E12" s="1187"/>
      <c r="F12" s="342" t="s">
        <v>786</v>
      </c>
      <c r="G12" s="1199"/>
      <c r="H12" s="1189"/>
    </row>
    <row r="13" spans="2:8" ht="21" customHeight="1">
      <c r="B13" s="1184"/>
      <c r="C13" s="103" t="s">
        <v>463</v>
      </c>
      <c r="D13" s="1190" t="s">
        <v>631</v>
      </c>
      <c r="E13" s="1191"/>
      <c r="F13" s="345" t="s">
        <v>792</v>
      </c>
      <c r="G13" s="1192" t="s">
        <v>788</v>
      </c>
      <c r="H13" s="1193"/>
    </row>
    <row r="14" spans="2:8" ht="21" customHeight="1">
      <c r="B14" s="1184"/>
      <c r="C14" s="103" t="s">
        <v>464</v>
      </c>
      <c r="D14" s="1190" t="s">
        <v>631</v>
      </c>
      <c r="E14" s="1191"/>
      <c r="F14" s="345" t="s">
        <v>793</v>
      </c>
      <c r="G14" s="1192" t="s">
        <v>788</v>
      </c>
      <c r="H14" s="1193"/>
    </row>
    <row r="15" spans="2:8" ht="21" customHeight="1">
      <c r="B15" s="1184"/>
      <c r="C15" s="103" t="s">
        <v>465</v>
      </c>
      <c r="D15" s="1190" t="s">
        <v>631</v>
      </c>
      <c r="E15" s="1191"/>
      <c r="F15" s="343" t="s">
        <v>786</v>
      </c>
      <c r="G15" s="1192"/>
      <c r="H15" s="1193"/>
    </row>
    <row r="16" spans="2:8" ht="21" customHeight="1">
      <c r="B16" s="1184"/>
      <c r="C16" s="103" t="s">
        <v>466</v>
      </c>
      <c r="D16" s="1190" t="s">
        <v>631</v>
      </c>
      <c r="E16" s="1191"/>
      <c r="F16" s="343"/>
      <c r="G16" s="1192"/>
      <c r="H16" s="1193"/>
    </row>
    <row r="17" spans="2:8" ht="21" customHeight="1">
      <c r="B17" s="1184"/>
      <c r="C17" s="103" t="s">
        <v>467</v>
      </c>
      <c r="D17" s="1190" t="s">
        <v>631</v>
      </c>
      <c r="E17" s="1191"/>
      <c r="F17" s="343" t="s">
        <v>794</v>
      </c>
      <c r="G17" s="1192"/>
      <c r="H17" s="1193"/>
    </row>
    <row r="18" spans="2:8" ht="21" customHeight="1">
      <c r="B18" s="1184"/>
      <c r="C18" s="103" t="s">
        <v>468</v>
      </c>
      <c r="D18" s="1190" t="s">
        <v>631</v>
      </c>
      <c r="E18" s="1191"/>
      <c r="F18" s="343" t="s">
        <v>717</v>
      </c>
      <c r="G18" s="1192" t="s">
        <v>795</v>
      </c>
      <c r="H18" s="1193"/>
    </row>
    <row r="19" spans="2:8" ht="21" customHeight="1">
      <c r="B19" s="1184"/>
      <c r="C19" s="103" t="s">
        <v>469</v>
      </c>
      <c r="D19" s="1190" t="s">
        <v>631</v>
      </c>
      <c r="E19" s="1191"/>
      <c r="F19" s="346" t="s">
        <v>796</v>
      </c>
      <c r="G19" s="1192" t="s">
        <v>797</v>
      </c>
      <c r="H19" s="1193"/>
    </row>
    <row r="20" spans="2:8" ht="21" customHeight="1">
      <c r="B20" s="1184"/>
      <c r="C20" s="103" t="s">
        <v>470</v>
      </c>
      <c r="D20" s="1190" t="s">
        <v>631</v>
      </c>
      <c r="E20" s="1191"/>
      <c r="F20" s="346" t="s">
        <v>796</v>
      </c>
      <c r="G20" s="1192" t="s">
        <v>798</v>
      </c>
      <c r="H20" s="1193"/>
    </row>
    <row r="21" spans="2:8" ht="21" customHeight="1" thickBot="1">
      <c r="B21" s="1185"/>
      <c r="C21" s="104" t="s">
        <v>471</v>
      </c>
      <c r="D21" s="1195" t="s">
        <v>631</v>
      </c>
      <c r="E21" s="1196"/>
      <c r="F21" s="344" t="s">
        <v>799</v>
      </c>
      <c r="G21" s="1204"/>
      <c r="H21" s="1205"/>
    </row>
    <row r="22" spans="2:8" ht="24.75" customHeight="1">
      <c r="B22" s="1184" t="s">
        <v>472</v>
      </c>
      <c r="C22" s="102" t="s">
        <v>473</v>
      </c>
      <c r="D22" s="1186" t="s">
        <v>631</v>
      </c>
      <c r="E22" s="1187"/>
      <c r="F22" s="342"/>
      <c r="G22" s="1188" t="s">
        <v>800</v>
      </c>
      <c r="H22" s="1189"/>
    </row>
    <row r="23" spans="2:8" ht="24.75" customHeight="1">
      <c r="B23" s="1184"/>
      <c r="C23" s="103" t="s">
        <v>474</v>
      </c>
      <c r="D23" s="1190" t="s">
        <v>631</v>
      </c>
      <c r="E23" s="1191"/>
      <c r="F23" s="343" t="s">
        <v>786</v>
      </c>
      <c r="G23" s="1192"/>
      <c r="H23" s="1193"/>
    </row>
    <row r="24" spans="2:8" ht="24.75" customHeight="1">
      <c r="B24" s="1184"/>
      <c r="C24" s="103" t="s">
        <v>475</v>
      </c>
      <c r="D24" s="1190" t="s">
        <v>631</v>
      </c>
      <c r="E24" s="1191"/>
      <c r="F24" s="343" t="s">
        <v>786</v>
      </c>
      <c r="G24" s="1192"/>
      <c r="H24" s="1193"/>
    </row>
    <row r="25" spans="2:8" ht="24.75" customHeight="1">
      <c r="B25" s="1184"/>
      <c r="C25" s="103" t="s">
        <v>476</v>
      </c>
      <c r="D25" s="1190" t="s">
        <v>631</v>
      </c>
      <c r="E25" s="1191"/>
      <c r="F25" s="343" t="s">
        <v>786</v>
      </c>
      <c r="G25" s="1192"/>
      <c r="H25" s="1193"/>
    </row>
    <row r="26" spans="2:8" ht="24.75" customHeight="1" thickBot="1">
      <c r="B26" s="1185"/>
      <c r="C26" s="104" t="s">
        <v>477</v>
      </c>
      <c r="D26" s="1195" t="s">
        <v>631</v>
      </c>
      <c r="E26" s="1196"/>
      <c r="F26" s="344" t="s">
        <v>786</v>
      </c>
      <c r="G26" s="1204"/>
      <c r="H26" s="1205"/>
    </row>
    <row r="27" spans="2:8" ht="30" customHeight="1">
      <c r="B27" s="1184" t="s">
        <v>478</v>
      </c>
      <c r="C27" s="102" t="s">
        <v>479</v>
      </c>
      <c r="D27" s="1186" t="s">
        <v>631</v>
      </c>
      <c r="E27" s="1187"/>
      <c r="F27" s="347" t="s">
        <v>801</v>
      </c>
      <c r="G27" s="1211" t="s">
        <v>802</v>
      </c>
      <c r="H27" s="1212"/>
    </row>
    <row r="28" spans="2:8" ht="30" customHeight="1">
      <c r="B28" s="1184"/>
      <c r="C28" s="103" t="s">
        <v>480</v>
      </c>
      <c r="D28" s="1190" t="s">
        <v>631</v>
      </c>
      <c r="E28" s="1191"/>
      <c r="F28" s="346" t="s">
        <v>803</v>
      </c>
      <c r="G28" s="1200" t="s">
        <v>791</v>
      </c>
      <c r="H28" s="1201"/>
    </row>
    <row r="29" spans="2:8" ht="30" customHeight="1">
      <c r="B29" s="1184"/>
      <c r="C29" s="103" t="s">
        <v>481</v>
      </c>
      <c r="D29" s="1190" t="s">
        <v>627</v>
      </c>
      <c r="E29" s="1191"/>
      <c r="F29" s="348"/>
      <c r="G29" s="1202"/>
      <c r="H29" s="1203"/>
    </row>
    <row r="30" spans="2:8" ht="30" customHeight="1" thickBot="1">
      <c r="B30" s="1185"/>
      <c r="C30" s="104" t="s">
        <v>482</v>
      </c>
      <c r="D30" s="1195" t="s">
        <v>631</v>
      </c>
      <c r="E30" s="1196"/>
      <c r="F30" s="349"/>
      <c r="G30" s="1206"/>
      <c r="H30" s="1207"/>
    </row>
    <row r="31" spans="2:10" ht="41.25" customHeight="1">
      <c r="B31" s="1208" t="s">
        <v>804</v>
      </c>
      <c r="C31" s="1209"/>
      <c r="D31" s="1209"/>
      <c r="E31" s="1209"/>
      <c r="F31" s="1209"/>
      <c r="G31" s="1209"/>
      <c r="H31" s="1209"/>
      <c r="I31" s="24"/>
      <c r="J31" s="24"/>
    </row>
    <row r="32" spans="2:8" ht="13.5" customHeight="1">
      <c r="B32" s="1210"/>
      <c r="C32" s="1210"/>
      <c r="D32" s="1210"/>
      <c r="E32" s="1210"/>
      <c r="F32" s="1210"/>
      <c r="G32" s="1210"/>
      <c r="H32" s="1210"/>
    </row>
    <row r="35" ht="13.5">
      <c r="I35" s="350"/>
    </row>
    <row r="54" ht="14.25" thickBot="1"/>
    <row r="55" spans="3:10" ht="13.5">
      <c r="C55" s="351"/>
      <c r="D55" s="339"/>
      <c r="E55" s="339"/>
      <c r="F55" s="339"/>
      <c r="G55" s="339"/>
      <c r="H55" s="339"/>
      <c r="I55" s="339"/>
      <c r="J55" s="352"/>
    </row>
    <row r="56" spans="3:10" ht="13.5">
      <c r="C56" s="353"/>
      <c r="J56" s="354"/>
    </row>
    <row r="57" spans="3:10" ht="13.5">
      <c r="C57" s="353"/>
      <c r="J57" s="354"/>
    </row>
    <row r="58" spans="3:10" ht="13.5">
      <c r="C58" s="353"/>
      <c r="J58" s="354"/>
    </row>
    <row r="59" spans="3:10" ht="13.5">
      <c r="C59" s="353"/>
      <c r="J59" s="354"/>
    </row>
    <row r="60" spans="3:10" ht="13.5">
      <c r="C60" s="353"/>
      <c r="J60" s="354"/>
    </row>
    <row r="61" spans="3:10" ht="13.5">
      <c r="C61" s="353"/>
      <c r="J61" s="354"/>
    </row>
    <row r="62" spans="3:10" ht="13.5">
      <c r="C62" s="353"/>
      <c r="J62" s="354"/>
    </row>
    <row r="63" spans="3:10" ht="13.5">
      <c r="C63" s="353"/>
      <c r="J63" s="354"/>
    </row>
    <row r="64" spans="3:10" ht="13.5">
      <c r="C64" s="353"/>
      <c r="J64" s="354"/>
    </row>
    <row r="65" spans="3:10" ht="13.5">
      <c r="C65" s="353"/>
      <c r="J65" s="354"/>
    </row>
    <row r="66" spans="3:10" ht="14.25" thickBot="1">
      <c r="C66" s="340"/>
      <c r="D66" s="274"/>
      <c r="E66" s="274"/>
      <c r="F66" s="274"/>
      <c r="G66" s="274"/>
      <c r="H66" s="274"/>
      <c r="I66" s="274"/>
      <c r="J66" s="355"/>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workbookViewId="0" topLeftCell="A1">
      <selection activeCell="I3" sqref="I3"/>
    </sheetView>
  </sheetViews>
  <sheetFormatPr defaultColWidth="9.00390625" defaultRowHeight="13.5"/>
  <cols>
    <col min="1" max="1" width="2.75390625" style="264" customWidth="1"/>
    <col min="2" max="4" width="6.125" style="264" customWidth="1"/>
    <col min="5" max="5" width="9.125" style="264" customWidth="1"/>
    <col min="6" max="6" width="11.125" style="264" customWidth="1"/>
    <col min="7" max="11" width="9.50390625" style="264" customWidth="1"/>
    <col min="12" max="12" width="7.625" style="264" customWidth="1"/>
    <col min="13" max="13" width="8.625" style="264" customWidth="1"/>
    <col min="14" max="14" width="3.375" style="264" customWidth="1"/>
    <col min="15" max="17" width="13.00390625" style="0" hidden="1" customWidth="1"/>
    <col min="25" max="25" width="13.50390625" style="0" customWidth="1"/>
  </cols>
  <sheetData>
    <row r="1" spans="1:25" s="356" customFormat="1" ht="24.75" customHeight="1">
      <c r="A1" s="264"/>
      <c r="B1" s="1213" t="s">
        <v>513</v>
      </c>
      <c r="C1" s="1020"/>
      <c r="D1" s="1020"/>
      <c r="E1" s="1020"/>
      <c r="F1" s="1020"/>
      <c r="G1" s="1020"/>
      <c r="H1" s="1020"/>
      <c r="I1" s="1020"/>
      <c r="J1" s="1020"/>
      <c r="K1" s="1020"/>
      <c r="L1" s="1020"/>
      <c r="M1" s="1020"/>
      <c r="N1" s="14"/>
      <c r="O1" s="196"/>
      <c r="P1" s="196"/>
      <c r="Q1"/>
      <c r="R1"/>
      <c r="S1"/>
      <c r="T1"/>
      <c r="U1"/>
      <c r="V1"/>
      <c r="W1"/>
      <c r="X1"/>
      <c r="Y1"/>
    </row>
    <row r="2" spans="1:25" s="356" customFormat="1" ht="24.75" customHeight="1" thickBot="1">
      <c r="A2" s="264"/>
      <c r="B2" s="1020"/>
      <c r="C2" s="1020"/>
      <c r="D2" s="1020"/>
      <c r="E2" s="1020"/>
      <c r="F2" s="1020"/>
      <c r="G2" s="1020"/>
      <c r="H2" s="1020"/>
      <c r="I2" s="1020"/>
      <c r="J2" s="1020"/>
      <c r="K2" s="1020"/>
      <c r="L2" s="1020"/>
      <c r="M2" s="1020"/>
      <c r="N2" s="14"/>
      <c r="O2" s="196"/>
      <c r="P2" s="196"/>
      <c r="Q2"/>
      <c r="R2"/>
      <c r="S2"/>
      <c r="T2"/>
      <c r="U2"/>
      <c r="V2"/>
      <c r="W2"/>
      <c r="X2"/>
      <c r="Y2"/>
    </row>
    <row r="3" spans="1:25" s="356" customFormat="1" ht="24.75" customHeight="1" thickBot="1">
      <c r="A3" s="264"/>
      <c r="B3" s="357" t="s">
        <v>390</v>
      </c>
      <c r="C3" s="358"/>
      <c r="D3" s="358"/>
      <c r="E3" s="358"/>
      <c r="F3" s="359" t="s">
        <v>538</v>
      </c>
      <c r="G3" s="108" t="s">
        <v>400</v>
      </c>
      <c r="H3" s="360">
        <f>IF(ISERROR(VLOOKUP(G3,R2:S10,2,FALSE)),"",VLOOKUP(G3,R2:S10,2,FALSE))</f>
        <v>10.27</v>
      </c>
      <c r="I3" s="361"/>
      <c r="J3" s="358"/>
      <c r="K3" s="357"/>
      <c r="L3" s="357"/>
      <c r="M3" s="357"/>
      <c r="N3" s="14"/>
      <c r="Q3" s="24"/>
      <c r="R3" s="292" t="s">
        <v>389</v>
      </c>
      <c r="S3" s="293">
        <v>10.9</v>
      </c>
      <c r="T3" s="24"/>
      <c r="U3" s="24"/>
      <c r="V3" s="292"/>
      <c r="W3" s="293"/>
      <c r="X3"/>
      <c r="Y3"/>
    </row>
    <row r="4" spans="1:25" s="356" customFormat="1" ht="24.75" customHeight="1">
      <c r="A4" s="264"/>
      <c r="B4" s="848" t="s">
        <v>558</v>
      </c>
      <c r="C4" s="1214"/>
      <c r="D4" s="1214"/>
      <c r="E4" s="1214"/>
      <c r="F4" s="1214"/>
      <c r="G4" s="1214"/>
      <c r="H4" s="1214"/>
      <c r="I4" s="1214"/>
      <c r="J4" s="1214"/>
      <c r="K4" s="1214"/>
      <c r="L4" s="1214"/>
      <c r="M4" s="1214"/>
      <c r="N4" s="264"/>
      <c r="O4" s="20"/>
      <c r="P4" s="21"/>
      <c r="Q4" s="24"/>
      <c r="R4" s="292" t="s">
        <v>391</v>
      </c>
      <c r="S4" s="293">
        <v>10.72</v>
      </c>
      <c r="T4" s="24"/>
      <c r="U4" s="24"/>
      <c r="V4" s="292"/>
      <c r="W4" s="293"/>
      <c r="X4"/>
      <c r="Y4"/>
    </row>
    <row r="5" spans="1:25" s="356" customFormat="1" ht="24.75" customHeight="1" thickBot="1">
      <c r="A5" s="264"/>
      <c r="B5" s="1215"/>
      <c r="C5" s="1215"/>
      <c r="D5" s="1215"/>
      <c r="E5" s="1215"/>
      <c r="F5" s="1215"/>
      <c r="G5" s="1215"/>
      <c r="H5" s="1215"/>
      <c r="I5" s="1215"/>
      <c r="J5" s="1215"/>
      <c r="K5" s="1215"/>
      <c r="L5" s="1215"/>
      <c r="M5" s="1215"/>
      <c r="N5" s="264"/>
      <c r="O5" s="20"/>
      <c r="P5" s="21"/>
      <c r="Q5" s="24"/>
      <c r="R5" s="292" t="s">
        <v>392</v>
      </c>
      <c r="S5" s="293">
        <v>10.68</v>
      </c>
      <c r="T5" s="24"/>
      <c r="U5" s="24"/>
      <c r="V5" s="292"/>
      <c r="W5" s="293"/>
      <c r="X5"/>
      <c r="Y5"/>
    </row>
    <row r="6" spans="1:25" s="356" customFormat="1" ht="24.75" customHeight="1">
      <c r="A6" s="264"/>
      <c r="B6" s="1216" t="s">
        <v>393</v>
      </c>
      <c r="C6" s="1217"/>
      <c r="D6" s="1217"/>
      <c r="E6" s="1217"/>
      <c r="F6" s="1217"/>
      <c r="G6" s="1217"/>
      <c r="H6" s="1218" t="s">
        <v>329</v>
      </c>
      <c r="I6" s="1218"/>
      <c r="J6" s="1219" t="s">
        <v>394</v>
      </c>
      <c r="K6" s="1219"/>
      <c r="L6" s="1220" t="s">
        <v>346</v>
      </c>
      <c r="M6" s="1221"/>
      <c r="N6" s="264"/>
      <c r="O6" s="20"/>
      <c r="P6" s="21"/>
      <c r="Q6" s="24"/>
      <c r="R6" s="292" t="s">
        <v>395</v>
      </c>
      <c r="S6" s="293">
        <v>10.54</v>
      </c>
      <c r="T6" s="24"/>
      <c r="U6" s="24"/>
      <c r="V6" s="292"/>
      <c r="W6" s="293"/>
      <c r="X6"/>
      <c r="Y6"/>
    </row>
    <row r="7" spans="1:25" s="356" customFormat="1" ht="24.75" customHeight="1">
      <c r="A7" s="264"/>
      <c r="B7" s="1222" t="s">
        <v>155</v>
      </c>
      <c r="C7" s="1223"/>
      <c r="D7" s="1223"/>
      <c r="E7" s="1223"/>
      <c r="F7" s="1223"/>
      <c r="G7" s="33" t="s">
        <v>396</v>
      </c>
      <c r="H7" s="33" t="s">
        <v>397</v>
      </c>
      <c r="I7" s="25" t="s">
        <v>398</v>
      </c>
      <c r="J7" s="26" t="s">
        <v>397</v>
      </c>
      <c r="K7" s="27" t="s">
        <v>398</v>
      </c>
      <c r="L7" s="1224"/>
      <c r="M7" s="1225"/>
      <c r="N7" s="264"/>
      <c r="O7" s="20"/>
      <c r="P7" s="21"/>
      <c r="Q7" s="24"/>
      <c r="R7" s="292" t="s">
        <v>399</v>
      </c>
      <c r="S7" s="293">
        <v>10.45</v>
      </c>
      <c r="T7" s="24"/>
      <c r="U7" s="24"/>
      <c r="V7" s="292"/>
      <c r="W7" s="293"/>
      <c r="X7"/>
      <c r="Y7"/>
    </row>
    <row r="8" spans="1:25" s="356" customFormat="1" ht="24.75" customHeight="1">
      <c r="A8" s="264"/>
      <c r="B8" s="1222" t="s">
        <v>173</v>
      </c>
      <c r="C8" s="1223"/>
      <c r="D8" s="1223"/>
      <c r="E8" s="1223"/>
      <c r="F8" s="1223"/>
      <c r="G8" s="362">
        <v>182</v>
      </c>
      <c r="H8" s="363">
        <f>IF(ISERROR(ROUNDDOWN($G8*$H$3,0)),"",ROUNDDOWN($G8*$H$3,0))</f>
        <v>1869</v>
      </c>
      <c r="I8" s="364">
        <f>IF(ISERROR(H8-ROUNDDOWN(H8/10*9,0)),"",H8-ROUNDDOWN(H8/10*9,0))</f>
        <v>187</v>
      </c>
      <c r="J8" s="28">
        <f>IF(ISERROR(ROUNDDOWN($G8*$H$3*J$6,0)),"",ROUNDDOWN($G8*$H$3*J$6,0))</f>
        <v>56074</v>
      </c>
      <c r="K8" s="28">
        <f>IF(ISERROR(J8-ROUNDDOWN(J8/10*9,0)),"",J8-ROUNDDOWN(J8/10*9,0))</f>
        <v>5608</v>
      </c>
      <c r="L8" s="1224"/>
      <c r="M8" s="1225"/>
      <c r="N8" s="264"/>
      <c r="O8" s="20"/>
      <c r="P8" s="21"/>
      <c r="Q8" s="24"/>
      <c r="R8" s="292" t="s">
        <v>400</v>
      </c>
      <c r="S8" s="293">
        <v>10.27</v>
      </c>
      <c r="T8" s="24"/>
      <c r="U8" s="24"/>
      <c r="V8" s="292"/>
      <c r="W8" s="293"/>
      <c r="X8"/>
      <c r="Y8"/>
    </row>
    <row r="9" spans="1:25" s="356" customFormat="1" ht="24.75" customHeight="1">
      <c r="A9" s="264"/>
      <c r="B9" s="1222" t="s">
        <v>174</v>
      </c>
      <c r="C9" s="1223"/>
      <c r="D9" s="1223"/>
      <c r="E9" s="1223"/>
      <c r="F9" s="1223"/>
      <c r="G9" s="362">
        <v>311</v>
      </c>
      <c r="H9" s="363">
        <f aca="true" t="shared" si="0" ref="H9:H14">IF(ISERROR(ROUNDDOWN($G9*$H$3,0)),"",ROUNDDOWN($G9*$H$3,0))</f>
        <v>3193</v>
      </c>
      <c r="I9" s="364">
        <f aca="true" t="shared" si="1" ref="I9:I14">IF(ISERROR(H9-ROUNDDOWN(H9/10*9,0)),"",H9-ROUNDDOWN(H9/10*9,0))</f>
        <v>320</v>
      </c>
      <c r="J9" s="28">
        <f aca="true" t="shared" si="2" ref="J9:J14">IF(ISERROR(ROUNDDOWN($G9*$H$3*J$6,0)),"",ROUNDDOWN($G9*$H$3*J$6,0))</f>
        <v>95819</v>
      </c>
      <c r="K9" s="28">
        <f aca="true" t="shared" si="3" ref="K9:K14">IF(ISERROR(J9-ROUNDDOWN(J9/10*9,0)),"",J9-ROUNDDOWN(J9/10*9,0))</f>
        <v>9582</v>
      </c>
      <c r="L9" s="1224"/>
      <c r="M9" s="1225"/>
      <c r="N9" s="264"/>
      <c r="O9" s="20"/>
      <c r="P9" s="21"/>
      <c r="Q9" s="24"/>
      <c r="R9" s="292" t="s">
        <v>401</v>
      </c>
      <c r="S9" s="293">
        <v>10.14</v>
      </c>
      <c r="T9" s="24"/>
      <c r="U9" s="24"/>
      <c r="V9" s="292"/>
      <c r="W9" s="293"/>
      <c r="X9"/>
      <c r="Y9"/>
    </row>
    <row r="10" spans="1:25" s="356" customFormat="1" ht="24.75" customHeight="1">
      <c r="A10" s="264"/>
      <c r="B10" s="1222" t="s">
        <v>175</v>
      </c>
      <c r="C10" s="1223"/>
      <c r="D10" s="1223"/>
      <c r="E10" s="1223"/>
      <c r="F10" s="1223"/>
      <c r="G10" s="362">
        <v>538</v>
      </c>
      <c r="H10" s="363">
        <f t="shared" si="0"/>
        <v>5525</v>
      </c>
      <c r="I10" s="364">
        <f t="shared" si="1"/>
        <v>553</v>
      </c>
      <c r="J10" s="28">
        <f t="shared" si="2"/>
        <v>165757</v>
      </c>
      <c r="K10" s="28">
        <f t="shared" si="3"/>
        <v>16576</v>
      </c>
      <c r="L10" s="1224"/>
      <c r="M10" s="1225"/>
      <c r="N10" s="264"/>
      <c r="O10" s="20"/>
      <c r="P10" s="21"/>
      <c r="Q10" s="24"/>
      <c r="R10" s="292" t="s">
        <v>45</v>
      </c>
      <c r="S10" s="293">
        <v>10</v>
      </c>
      <c r="T10" s="24"/>
      <c r="U10" s="24"/>
      <c r="V10" s="292"/>
      <c r="W10" s="293"/>
      <c r="X10"/>
      <c r="Y10"/>
    </row>
    <row r="11" spans="1:25" s="356" customFormat="1" ht="24.75" customHeight="1">
      <c r="A11" s="264"/>
      <c r="B11" s="1222" t="s">
        <v>176</v>
      </c>
      <c r="C11" s="1223"/>
      <c r="D11" s="1223"/>
      <c r="E11" s="1223"/>
      <c r="F11" s="1223"/>
      <c r="G11" s="362">
        <v>604</v>
      </c>
      <c r="H11" s="363">
        <f t="shared" si="0"/>
        <v>6203</v>
      </c>
      <c r="I11" s="364">
        <f t="shared" si="1"/>
        <v>621</v>
      </c>
      <c r="J11" s="28">
        <f t="shared" si="2"/>
        <v>186092</v>
      </c>
      <c r="K11" s="28">
        <f t="shared" si="3"/>
        <v>18610</v>
      </c>
      <c r="L11" s="1224"/>
      <c r="M11" s="1225"/>
      <c r="N11" s="264"/>
      <c r="O11" s="20"/>
      <c r="P11" s="21"/>
      <c r="Q11" s="24"/>
      <c r="R11" s="24"/>
      <c r="S11" s="24"/>
      <c r="T11" s="24"/>
      <c r="U11" s="24"/>
      <c r="V11" s="24"/>
      <c r="W11" s="24"/>
      <c r="X11"/>
      <c r="Y11"/>
    </row>
    <row r="12" spans="1:25" s="356" customFormat="1" ht="24.75" customHeight="1">
      <c r="A12" s="264"/>
      <c r="B12" s="1222" t="s">
        <v>177</v>
      </c>
      <c r="C12" s="1223"/>
      <c r="D12" s="1223"/>
      <c r="E12" s="1223"/>
      <c r="F12" s="1223"/>
      <c r="G12" s="362">
        <v>674</v>
      </c>
      <c r="H12" s="363">
        <f t="shared" si="0"/>
        <v>6921</v>
      </c>
      <c r="I12" s="364">
        <f t="shared" si="1"/>
        <v>693</v>
      </c>
      <c r="J12" s="28">
        <f t="shared" si="2"/>
        <v>207659</v>
      </c>
      <c r="K12" s="28">
        <f t="shared" si="3"/>
        <v>20766</v>
      </c>
      <c r="L12" s="1224"/>
      <c r="M12" s="1225"/>
      <c r="N12" s="264"/>
      <c r="O12" s="22"/>
      <c r="P12" s="22"/>
      <c r="Q12" s="24"/>
      <c r="R12" s="24"/>
      <c r="S12" s="24"/>
      <c r="T12" s="24"/>
      <c r="U12" s="24"/>
      <c r="V12" s="24"/>
      <c r="W12" s="24"/>
      <c r="X12"/>
      <c r="Y12"/>
    </row>
    <row r="13" spans="1:25" s="23" customFormat="1" ht="24.75" customHeight="1">
      <c r="A13" s="365"/>
      <c r="B13" s="1222" t="s">
        <v>178</v>
      </c>
      <c r="C13" s="1223"/>
      <c r="D13" s="1223"/>
      <c r="E13" s="1223"/>
      <c r="F13" s="1223"/>
      <c r="G13" s="362">
        <v>738</v>
      </c>
      <c r="H13" s="363">
        <f t="shared" si="0"/>
        <v>7579</v>
      </c>
      <c r="I13" s="364">
        <f t="shared" si="1"/>
        <v>758</v>
      </c>
      <c r="J13" s="28">
        <f t="shared" si="2"/>
        <v>227377</v>
      </c>
      <c r="K13" s="28">
        <f t="shared" si="3"/>
        <v>22738</v>
      </c>
      <c r="L13" s="1224"/>
      <c r="M13" s="1225"/>
      <c r="N13" s="264"/>
      <c r="O13" s="22"/>
      <c r="P13" s="22"/>
      <c r="Q13" s="24"/>
      <c r="R13" s="24"/>
      <c r="S13" s="24"/>
      <c r="T13" s="24"/>
      <c r="U13" s="24"/>
      <c r="V13" s="24"/>
      <c r="W13" s="24"/>
      <c r="X13" s="366"/>
      <c r="Y13" s="366"/>
    </row>
    <row r="14" spans="1:25" s="356" customFormat="1" ht="24.75" customHeight="1" thickBot="1">
      <c r="A14" s="264"/>
      <c r="B14" s="1226" t="s">
        <v>179</v>
      </c>
      <c r="C14" s="1227"/>
      <c r="D14" s="1227"/>
      <c r="E14" s="1227"/>
      <c r="F14" s="1227"/>
      <c r="G14" s="367">
        <v>807</v>
      </c>
      <c r="H14" s="363">
        <f t="shared" si="0"/>
        <v>8287</v>
      </c>
      <c r="I14" s="364">
        <f t="shared" si="1"/>
        <v>829</v>
      </c>
      <c r="J14" s="28">
        <f t="shared" si="2"/>
        <v>248636</v>
      </c>
      <c r="K14" s="28">
        <f t="shared" si="3"/>
        <v>24864</v>
      </c>
      <c r="L14" s="1224"/>
      <c r="M14" s="1225"/>
      <c r="N14" s="365"/>
      <c r="O14" s="22"/>
      <c r="P14" s="22"/>
      <c r="Q14" s="24"/>
      <c r="R14" s="292" t="s">
        <v>402</v>
      </c>
      <c r="S14" s="24">
        <v>12</v>
      </c>
      <c r="T14" s="24">
        <v>20</v>
      </c>
      <c r="U14" s="24"/>
      <c r="V14" s="292"/>
      <c r="W14" s="24"/>
      <c r="X14"/>
      <c r="Y14"/>
    </row>
    <row r="15" spans="1:25" s="356" customFormat="1" ht="24.75" customHeight="1">
      <c r="A15" s="264"/>
      <c r="B15" s="1216"/>
      <c r="C15" s="1217"/>
      <c r="D15" s="1217"/>
      <c r="E15" s="1217"/>
      <c r="F15" s="29"/>
      <c r="G15" s="30"/>
      <c r="H15" s="1218" t="s">
        <v>329</v>
      </c>
      <c r="I15" s="1218"/>
      <c r="J15" s="1219" t="s">
        <v>394</v>
      </c>
      <c r="K15" s="1219"/>
      <c r="L15" s="1228"/>
      <c r="M15" s="917"/>
      <c r="N15" s="264"/>
      <c r="O15" s="20"/>
      <c r="P15" s="22"/>
      <c r="Q15" s="24"/>
      <c r="R15" s="292" t="s">
        <v>403</v>
      </c>
      <c r="S15" s="24">
        <v>10</v>
      </c>
      <c r="T15" s="24"/>
      <c r="U15" s="24"/>
      <c r="V15" s="292"/>
      <c r="W15" s="24"/>
      <c r="X15"/>
      <c r="Y15"/>
    </row>
    <row r="16" spans="2:23" ht="24.75" customHeight="1">
      <c r="B16" s="1229" t="s">
        <v>404</v>
      </c>
      <c r="C16" s="1230"/>
      <c r="D16" s="1230"/>
      <c r="E16" s="1231"/>
      <c r="F16" s="31" t="s">
        <v>405</v>
      </c>
      <c r="G16" s="33" t="s">
        <v>406</v>
      </c>
      <c r="H16" s="25" t="s">
        <v>397</v>
      </c>
      <c r="I16" s="25" t="s">
        <v>398</v>
      </c>
      <c r="J16" s="25" t="s">
        <v>397</v>
      </c>
      <c r="K16" s="27" t="s">
        <v>398</v>
      </c>
      <c r="L16" s="946" t="s">
        <v>407</v>
      </c>
      <c r="M16" s="1232"/>
      <c r="O16" s="20"/>
      <c r="P16" s="22"/>
      <c r="Q16" s="24"/>
      <c r="R16" s="292" t="s">
        <v>50</v>
      </c>
      <c r="S16" s="24">
        <v>80</v>
      </c>
      <c r="T16" s="24" t="s">
        <v>541</v>
      </c>
      <c r="U16" s="24"/>
      <c r="V16" s="292"/>
      <c r="W16" s="24"/>
    </row>
    <row r="17" spans="1:25" s="356" customFormat="1" ht="24.75" customHeight="1">
      <c r="A17" s="264"/>
      <c r="B17" s="1229" t="s">
        <v>98</v>
      </c>
      <c r="C17" s="1230"/>
      <c r="D17" s="1230"/>
      <c r="E17" s="1231"/>
      <c r="F17" s="200" t="s">
        <v>805</v>
      </c>
      <c r="G17" s="363">
        <f>IF(F17="（Ⅰ）",S14,IF(F17="（Ⅱ）",T14,""))</f>
        <v>12</v>
      </c>
      <c r="H17" s="363">
        <f>IF($G17="","",ROUNDDOWN(G17*$H$3,0))</f>
        <v>123</v>
      </c>
      <c r="I17" s="363">
        <f>IF(G17="","",H17-ROUNDDOWN(H17/10*9,0))</f>
        <v>13</v>
      </c>
      <c r="J17" s="363">
        <f>IF(G17="","",ROUNDDOWN($G17*$H$3*J$15,0))</f>
        <v>3697</v>
      </c>
      <c r="K17" s="363">
        <f>IF(G17="","",J17-ROUNDDOWN(J17/10*9,0))</f>
        <v>370</v>
      </c>
      <c r="L17" s="1233"/>
      <c r="M17" s="1234"/>
      <c r="N17" s="264"/>
      <c r="O17" s="20"/>
      <c r="P17" s="22"/>
      <c r="Q17" s="24"/>
      <c r="R17" s="20" t="s">
        <v>582</v>
      </c>
      <c r="S17" s="22">
        <v>72</v>
      </c>
      <c r="T17" s="22">
        <v>572</v>
      </c>
      <c r="U17" s="24" t="s">
        <v>590</v>
      </c>
      <c r="V17" s="292"/>
      <c r="W17" s="24"/>
      <c r="X17"/>
      <c r="Y17"/>
    </row>
    <row r="18" spans="1:25" s="356" customFormat="1" ht="24.75" customHeight="1">
      <c r="A18" s="264"/>
      <c r="B18" s="1229" t="s">
        <v>99</v>
      </c>
      <c r="C18" s="1230"/>
      <c r="D18" s="1230"/>
      <c r="E18" s="1231"/>
      <c r="F18" s="200" t="s">
        <v>631</v>
      </c>
      <c r="G18" s="363">
        <f>IF(F18="あり",S15,"")</f>
        <v>10</v>
      </c>
      <c r="H18" s="363">
        <f>IF($G18="","",ROUNDDOWN(G18*$H$3,0))</f>
        <v>102</v>
      </c>
      <c r="I18" s="363">
        <f>IF(G18="","",H18-ROUNDDOWN(H18/10*9,0))</f>
        <v>11</v>
      </c>
      <c r="J18" s="363">
        <f>IF(G18="","",ROUNDDOWN($G18*$H$3*J$15,0))</f>
        <v>3081</v>
      </c>
      <c r="K18" s="363">
        <f>IF(G18="","",J18-ROUNDDOWN(J18/10*9,0))</f>
        <v>309</v>
      </c>
      <c r="L18" s="1233"/>
      <c r="M18" s="1234"/>
      <c r="N18" s="264"/>
      <c r="O18" s="20"/>
      <c r="P18" s="22"/>
      <c r="Q18" s="24"/>
      <c r="R18" s="20" t="s">
        <v>583</v>
      </c>
      <c r="S18" s="22">
        <v>144</v>
      </c>
      <c r="T18" s="22">
        <v>644</v>
      </c>
      <c r="U18" s="24" t="s">
        <v>591</v>
      </c>
      <c r="V18" s="292"/>
      <c r="W18" s="24"/>
      <c r="X18"/>
      <c r="Y18"/>
    </row>
    <row r="19" spans="1:25" s="356" customFormat="1" ht="24.75" customHeight="1">
      <c r="A19" s="264"/>
      <c r="B19" s="1091" t="s">
        <v>100</v>
      </c>
      <c r="C19" s="1092"/>
      <c r="D19" s="1092"/>
      <c r="E19" s="701"/>
      <c r="F19" s="200" t="s">
        <v>631</v>
      </c>
      <c r="G19" s="363">
        <f>IF(F19="あり",S16,"")</f>
        <v>80</v>
      </c>
      <c r="H19" s="32" t="str">
        <f>IF($G19="","","-")</f>
        <v>-</v>
      </c>
      <c r="I19" s="32" t="str">
        <f>IF($G19="","","-")</f>
        <v>-</v>
      </c>
      <c r="J19" s="363">
        <f>IF(G19="","",ROUNDDOWN($G19*$H$3,0))</f>
        <v>821</v>
      </c>
      <c r="K19" s="363">
        <f>IF(G19="","",J19-ROUNDDOWN(J19/10*9,0))</f>
        <v>83</v>
      </c>
      <c r="L19" s="1235" t="str">
        <f>IF(F19="あり",T16,"")</f>
        <v>1月につき</v>
      </c>
      <c r="M19" s="1236"/>
      <c r="N19" s="264"/>
      <c r="O19" s="20"/>
      <c r="P19" s="22"/>
      <c r="Q19" s="24"/>
      <c r="R19" s="20" t="s">
        <v>584</v>
      </c>
      <c r="S19" s="22">
        <v>680</v>
      </c>
      <c r="T19" s="22">
        <v>1180</v>
      </c>
      <c r="U19" s="24" t="s">
        <v>592</v>
      </c>
      <c r="V19" s="292"/>
      <c r="W19" s="24"/>
      <c r="X19"/>
      <c r="Y19"/>
    </row>
    <row r="20" spans="2:23" ht="24.75" customHeight="1">
      <c r="B20" s="1237" t="s">
        <v>101</v>
      </c>
      <c r="C20" s="1238"/>
      <c r="D20" s="1238"/>
      <c r="E20" s="1238"/>
      <c r="F20" s="1239" t="s">
        <v>805</v>
      </c>
      <c r="G20" s="363">
        <f>IF(F20="（Ⅰ）",S17,IF(F20="（Ⅱ）",T17,""))</f>
        <v>72</v>
      </c>
      <c r="H20" s="363">
        <f aca="true" t="shared" si="4" ref="H20:H25">IF($G20="","",ROUNDDOWN(G20*$H$3,0))</f>
        <v>739</v>
      </c>
      <c r="I20" s="363">
        <f aca="true" t="shared" si="5" ref="I20:I25">IF(G20="","",H20-ROUNDDOWN(H20/10*9,0))</f>
        <v>74</v>
      </c>
      <c r="J20" s="32" t="str">
        <f aca="true" t="shared" si="6" ref="J20:K23">IF($G20="","","-")</f>
        <v>-</v>
      </c>
      <c r="K20" s="32" t="str">
        <f t="shared" si="6"/>
        <v>-</v>
      </c>
      <c r="L20" s="1242" t="str">
        <f>IF(F20="（Ⅰ）",U17,IF(F20="（Ⅱ）",U17,""))</f>
        <v>死亡日以前31日以上45日以下（最大15日間）</v>
      </c>
      <c r="M20" s="1243"/>
      <c r="O20" s="20"/>
      <c r="P20" s="22"/>
      <c r="Q20" s="24"/>
      <c r="R20" s="20" t="s">
        <v>585</v>
      </c>
      <c r="S20" s="22">
        <v>1280</v>
      </c>
      <c r="T20" s="22">
        <v>1780</v>
      </c>
      <c r="U20" s="24" t="s">
        <v>586</v>
      </c>
      <c r="V20" s="292"/>
      <c r="W20" s="24"/>
    </row>
    <row r="21" spans="2:23" ht="24.75" customHeight="1">
      <c r="B21" s="1237"/>
      <c r="C21" s="1238"/>
      <c r="D21" s="1238"/>
      <c r="E21" s="1238"/>
      <c r="F21" s="1240"/>
      <c r="G21" s="28">
        <f>IF(F20="（Ⅰ）",S18,IF(F20="（Ⅱ）",T18,""))</f>
        <v>144</v>
      </c>
      <c r="H21" s="28">
        <f t="shared" si="4"/>
        <v>1478</v>
      </c>
      <c r="I21" s="28">
        <f t="shared" si="5"/>
        <v>148</v>
      </c>
      <c r="J21" s="32" t="str">
        <f t="shared" si="6"/>
        <v>-</v>
      </c>
      <c r="K21" s="32" t="str">
        <f t="shared" si="6"/>
        <v>-</v>
      </c>
      <c r="L21" s="1242" t="str">
        <f>IF(F20="（Ⅰ）",U18,IF(F20="（Ⅱ）",U18,""))</f>
        <v>死亡日以前4日以上30日以下（最大27日間）</v>
      </c>
      <c r="M21" s="1243"/>
      <c r="O21" s="20"/>
      <c r="P21" s="22"/>
      <c r="Q21" s="24"/>
      <c r="R21" s="292" t="s">
        <v>409</v>
      </c>
      <c r="S21" s="22">
        <v>22</v>
      </c>
      <c r="T21" s="24">
        <v>18</v>
      </c>
      <c r="U21" s="24">
        <v>6</v>
      </c>
      <c r="V21" s="292"/>
      <c r="W21" s="24"/>
    </row>
    <row r="22" spans="2:23" ht="24.75" customHeight="1">
      <c r="B22" s="1237"/>
      <c r="C22" s="1238"/>
      <c r="D22" s="1238"/>
      <c r="E22" s="1238"/>
      <c r="F22" s="1240"/>
      <c r="G22" s="28">
        <f>IF(F20="（Ⅰ）",S19,IF(F20="（Ⅱ）",T19,""))</f>
        <v>680</v>
      </c>
      <c r="H22" s="28">
        <f t="shared" si="4"/>
        <v>6983</v>
      </c>
      <c r="I22" s="28">
        <f t="shared" si="5"/>
        <v>699</v>
      </c>
      <c r="J22" s="32" t="str">
        <f t="shared" si="6"/>
        <v>-</v>
      </c>
      <c r="K22" s="32" t="str">
        <f t="shared" si="6"/>
        <v>-</v>
      </c>
      <c r="L22" s="1244" t="str">
        <f>IF(F20="（Ⅰ）",U19,IF(F20="（Ⅱ）",U19,""))</f>
        <v>死亡日以前2日又は3日（最大2日間）</v>
      </c>
      <c r="M22" s="1245"/>
      <c r="O22" s="20"/>
      <c r="P22" s="22"/>
      <c r="Q22" s="24"/>
      <c r="R22" s="292" t="s">
        <v>408</v>
      </c>
      <c r="S22" s="24">
        <v>3</v>
      </c>
      <c r="T22" s="24">
        <v>4</v>
      </c>
      <c r="U22" s="24"/>
      <c r="V22" s="292"/>
      <c r="W22" s="24"/>
    </row>
    <row r="23" spans="1:25" s="356" customFormat="1" ht="24.75" customHeight="1">
      <c r="A23" s="264"/>
      <c r="B23" s="1237"/>
      <c r="C23" s="1238"/>
      <c r="D23" s="1238"/>
      <c r="E23" s="1238"/>
      <c r="F23" s="1241"/>
      <c r="G23" s="28">
        <f>IF(F20="（Ⅰ）",S20,IF(F20="（Ⅱ）",T20,""))</f>
        <v>1280</v>
      </c>
      <c r="H23" s="28">
        <f t="shared" si="4"/>
        <v>13145</v>
      </c>
      <c r="I23" s="28">
        <f t="shared" si="5"/>
        <v>1315</v>
      </c>
      <c r="J23" s="32" t="str">
        <f t="shared" si="6"/>
        <v>-</v>
      </c>
      <c r="K23" s="32" t="str">
        <f t="shared" si="6"/>
        <v>-</v>
      </c>
      <c r="L23" s="1246" t="str">
        <f>IF(F20="（Ⅰ）",U20,IF(F20="（Ⅱ）",U20,""))</f>
        <v>死亡日</v>
      </c>
      <c r="M23" s="1247"/>
      <c r="N23" s="264"/>
      <c r="O23" s="20"/>
      <c r="P23" s="22"/>
      <c r="Q23" s="24"/>
      <c r="R23" s="292" t="s">
        <v>410</v>
      </c>
      <c r="S23" s="24" t="s">
        <v>560</v>
      </c>
      <c r="T23" s="24" t="s">
        <v>587</v>
      </c>
      <c r="U23" s="24"/>
      <c r="V23" s="24"/>
      <c r="W23" s="24"/>
      <c r="X23"/>
      <c r="Y23"/>
    </row>
    <row r="24" spans="2:23" ht="24.75" customHeight="1">
      <c r="B24" s="1248" t="s">
        <v>102</v>
      </c>
      <c r="C24" s="1249"/>
      <c r="D24" s="1249"/>
      <c r="E24" s="1249"/>
      <c r="F24" s="200" t="s">
        <v>627</v>
      </c>
      <c r="G24" s="363">
        <f>IF(F24="（Ⅰ）",S22,IF(F24="（Ⅱ）",T22,""))</f>
      </c>
      <c r="H24" s="363">
        <f t="shared" si="4"/>
      </c>
      <c r="I24" s="363">
        <f t="shared" si="5"/>
      </c>
      <c r="J24" s="363">
        <f>IF(G24="","",ROUNDDOWN($G24*$H$3*J$15,0))</f>
      </c>
      <c r="K24" s="363">
        <f>IF(G24="","",J24-ROUNDDOWN(J24/10*9,0))</f>
      </c>
      <c r="L24" s="946"/>
      <c r="M24" s="1232"/>
      <c r="O24" s="22"/>
      <c r="P24" s="22"/>
      <c r="Q24" s="24"/>
      <c r="R24" s="24"/>
      <c r="S24" s="24" t="s">
        <v>561</v>
      </c>
      <c r="T24" s="24" t="s">
        <v>587</v>
      </c>
      <c r="U24" s="24"/>
      <c r="V24" s="24"/>
      <c r="W24" s="24"/>
    </row>
    <row r="25" spans="2:23" ht="24.75" customHeight="1">
      <c r="B25" s="1250" t="s">
        <v>103</v>
      </c>
      <c r="C25" s="731"/>
      <c r="D25" s="731"/>
      <c r="E25" s="731"/>
      <c r="F25" s="200" t="s">
        <v>805</v>
      </c>
      <c r="G25" s="363">
        <f>IF(F25="（Ⅰ）",S21,IF(F25="（Ⅱ）",T21,IF(F25="（Ⅲ）",U21,"")))</f>
        <v>22</v>
      </c>
      <c r="H25" s="363">
        <f t="shared" si="4"/>
        <v>225</v>
      </c>
      <c r="I25" s="363">
        <f t="shared" si="5"/>
        <v>23</v>
      </c>
      <c r="J25" s="363">
        <f>IF(G25="","",ROUNDDOWN($G25*$H$3*J$15,0))</f>
        <v>6778</v>
      </c>
      <c r="K25" s="363">
        <f>IF(G25="","",J25-ROUNDDOWN(J25/10*9,0))</f>
        <v>678</v>
      </c>
      <c r="L25" s="946"/>
      <c r="M25" s="1232"/>
      <c r="O25" s="22"/>
      <c r="P25" s="22"/>
      <c r="Q25" s="24"/>
      <c r="R25" s="24"/>
      <c r="S25" s="24" t="s">
        <v>562</v>
      </c>
      <c r="T25" s="24" t="s">
        <v>587</v>
      </c>
      <c r="U25" s="24"/>
      <c r="V25" s="24"/>
      <c r="W25" s="24"/>
    </row>
    <row r="26" spans="2:23" ht="24.75" customHeight="1">
      <c r="B26" s="368" t="s">
        <v>411</v>
      </c>
      <c r="C26" s="369"/>
      <c r="D26" s="369"/>
      <c r="E26" s="369"/>
      <c r="F26" s="199" t="s">
        <v>805</v>
      </c>
      <c r="G26" s="1251" t="str">
        <f>IF(F26="なし","-",IF(F26="（Ⅰ）",S23,IF(F26="（Ⅱ）",S24,IF(F26="（Ⅲ）",S25,IF(F26="（Ⅳ）",S26,IF(F26="（Ⅴ）",S27,""))))))</f>
        <v>（（介護予防）特定施設入居者生活介護＋加算単位数（特定処遇改善加算を除く））×8.2%</v>
      </c>
      <c r="H26" s="1252"/>
      <c r="I26" s="1252"/>
      <c r="J26" s="1252"/>
      <c r="K26" s="1253"/>
      <c r="L26" s="1254" t="str">
        <f>IF(F26="なし","-",IF(F26="（Ⅰ）",T23,IF(F26="（Ⅱ）",T24,IF(F26="（Ⅲ）",T25,IF(F26="（Ⅳ）",T26,IF(F26="（Ⅴ）",T27,""))))))</f>
        <v>1月につき</v>
      </c>
      <c r="M26" s="1255"/>
      <c r="O26" s="22"/>
      <c r="P26" s="22"/>
      <c r="Q26" s="24"/>
      <c r="R26" s="24"/>
      <c r="S26" s="24" t="s">
        <v>545</v>
      </c>
      <c r="T26" s="24" t="s">
        <v>587</v>
      </c>
      <c r="U26" s="24"/>
      <c r="V26" s="24"/>
      <c r="W26" s="24"/>
    </row>
    <row r="27" spans="2:23" ht="24.75" customHeight="1">
      <c r="B27" s="368" t="s">
        <v>530</v>
      </c>
      <c r="C27" s="369"/>
      <c r="D27" s="369"/>
      <c r="E27" s="369"/>
      <c r="F27" s="199" t="s">
        <v>805</v>
      </c>
      <c r="G27" s="1251" t="str">
        <f>IF(F27="なし","-",IF(F27="（Ⅰ）",S28,IF(F27="（Ⅱ）",S29,"")))</f>
        <v>（（介護予防）特定施設入居者生活介護＋加算単位数（処遇改善加算を除く））×1.8%</v>
      </c>
      <c r="H27" s="1252"/>
      <c r="I27" s="1252"/>
      <c r="J27" s="1252"/>
      <c r="K27" s="1253"/>
      <c r="L27" s="1233" t="str">
        <f>IF(F27="なし","-",IF(F27="（Ⅰ）",T28,IF(F27="（Ⅱ）",T29,"")))</f>
        <v>1月につき</v>
      </c>
      <c r="M27" s="1234"/>
      <c r="O27" s="22"/>
      <c r="P27" s="22"/>
      <c r="Q27" s="24"/>
      <c r="R27" s="24"/>
      <c r="S27" s="24" t="s">
        <v>546</v>
      </c>
      <c r="T27" s="24" t="s">
        <v>587</v>
      </c>
      <c r="U27" s="24"/>
      <c r="V27" s="24"/>
      <c r="W27" s="24"/>
    </row>
    <row r="28" spans="2:23" ht="24.75" customHeight="1">
      <c r="B28" s="1229" t="s">
        <v>520</v>
      </c>
      <c r="C28" s="1230"/>
      <c r="D28" s="1230"/>
      <c r="E28" s="1231"/>
      <c r="F28" s="200" t="s">
        <v>627</v>
      </c>
      <c r="G28" s="363">
        <f>IF(F28="（Ⅰ）",S30,IF(F28="（Ⅱ）",T30,""))</f>
      </c>
      <c r="H28" s="363">
        <f>IF($G28="","",ROUNDDOWN(G28*$H$3,0))</f>
      </c>
      <c r="I28" s="363">
        <f>IF(G28="","",H28-ROUNDDOWN(H28/10*9,0))</f>
      </c>
      <c r="J28" s="363">
        <f>IF(G28="","",ROUNDDOWN($G28*$H$3*J$15,0))</f>
      </c>
      <c r="K28" s="363">
        <f aca="true" t="shared" si="7" ref="K28:K34">IF(G28="","",J28-ROUNDDOWN(J28/10*9,0))</f>
      </c>
      <c r="L28" s="946"/>
      <c r="M28" s="1234"/>
      <c r="O28" s="22"/>
      <c r="P28" s="22"/>
      <c r="Q28" s="24"/>
      <c r="R28" s="292" t="s">
        <v>542</v>
      </c>
      <c r="S28" s="24" t="s">
        <v>544</v>
      </c>
      <c r="T28" s="24" t="s">
        <v>587</v>
      </c>
      <c r="U28" s="24"/>
      <c r="V28" s="24"/>
      <c r="W28" s="24"/>
    </row>
    <row r="29" spans="2:23" ht="24.75" customHeight="1">
      <c r="B29" s="1229" t="s">
        <v>539</v>
      </c>
      <c r="C29" s="1256"/>
      <c r="D29" s="1256"/>
      <c r="E29" s="1257"/>
      <c r="F29" s="200" t="s">
        <v>627</v>
      </c>
      <c r="G29" s="1258">
        <f aca="true" t="shared" si="8" ref="G29:G34">IF(F29="あり",S31,"")</f>
      </c>
      <c r="H29" s="1259"/>
      <c r="I29" s="1259"/>
      <c r="J29" s="1259"/>
      <c r="K29" s="1260"/>
      <c r="L29" s="370"/>
      <c r="M29" s="371"/>
      <c r="O29" s="22"/>
      <c r="P29" s="22"/>
      <c r="Q29" s="24"/>
      <c r="R29" s="24"/>
      <c r="S29" s="24" t="s">
        <v>543</v>
      </c>
      <c r="T29" s="24" t="s">
        <v>587</v>
      </c>
      <c r="U29" s="24"/>
      <c r="V29" s="24"/>
      <c r="W29" s="24"/>
    </row>
    <row r="30" spans="2:23" ht="24.75" customHeight="1">
      <c r="B30" s="372" t="s">
        <v>521</v>
      </c>
      <c r="C30" s="373"/>
      <c r="D30" s="373"/>
      <c r="E30" s="373"/>
      <c r="F30" s="200" t="s">
        <v>627</v>
      </c>
      <c r="G30" s="363">
        <f>IF(F30="（Ⅰ）",S32,IF(F30="（Ⅱ）",T32,""))</f>
      </c>
      <c r="H30" s="32">
        <f>IF($G30="","","-")</f>
      </c>
      <c r="I30" s="32">
        <f>IF($G30="","","-")</f>
      </c>
      <c r="J30" s="363">
        <f>IF(G30="","",ROUNDDOWN($G30*$H$3,0))</f>
      </c>
      <c r="K30" s="363">
        <f t="shared" si="7"/>
      </c>
      <c r="L30" s="1235">
        <f>IF(F30="個別機能訓練なし",T16,IF(F30="個別機能訓練あり",T16,""))</f>
      </c>
      <c r="M30" s="1236"/>
      <c r="O30" s="22"/>
      <c r="P30" s="22"/>
      <c r="Q30" s="24"/>
      <c r="R30" s="292" t="s">
        <v>535</v>
      </c>
      <c r="S30" s="24">
        <v>36</v>
      </c>
      <c r="T30" s="24">
        <v>22</v>
      </c>
      <c r="U30" s="24"/>
      <c r="V30" s="24"/>
      <c r="W30" s="24"/>
    </row>
    <row r="31" spans="2:23" ht="24.75" customHeight="1">
      <c r="B31" s="1261" t="s">
        <v>522</v>
      </c>
      <c r="C31" s="1262"/>
      <c r="D31" s="1262"/>
      <c r="E31" s="1263"/>
      <c r="F31" s="200" t="s">
        <v>627</v>
      </c>
      <c r="G31" s="363">
        <f t="shared" si="8"/>
      </c>
      <c r="H31" s="363">
        <f>IF($G31="","",ROUNDDOWN(G31*$H$3,0))</f>
      </c>
      <c r="I31" s="363">
        <f>IF(G31="","",H31-ROUNDDOWN(H31/10*9,0))</f>
      </c>
      <c r="J31" s="363">
        <f>IF(G31="","",ROUNDDOWN($G31*$H$3*J$15,0))</f>
      </c>
      <c r="K31" s="363">
        <f t="shared" si="7"/>
      </c>
      <c r="L31" s="946"/>
      <c r="M31" s="1234"/>
      <c r="O31" s="22"/>
      <c r="P31" s="22"/>
      <c r="Q31" s="24"/>
      <c r="R31" s="292" t="s">
        <v>540</v>
      </c>
      <c r="S31" s="24" t="s">
        <v>564</v>
      </c>
      <c r="T31" s="24"/>
      <c r="U31" s="24"/>
      <c r="V31" s="24"/>
      <c r="W31" s="24"/>
    </row>
    <row r="32" spans="2:23" ht="24.75" customHeight="1">
      <c r="B32" s="372" t="s">
        <v>523</v>
      </c>
      <c r="C32" s="373"/>
      <c r="D32" s="373"/>
      <c r="E32" s="373"/>
      <c r="F32" s="200" t="s">
        <v>627</v>
      </c>
      <c r="G32" s="363">
        <f t="shared" si="8"/>
      </c>
      <c r="H32" s="32">
        <f>IF($G32="","","-")</f>
      </c>
      <c r="I32" s="32">
        <f>IF($G32="","","-")</f>
      </c>
      <c r="J32" s="363">
        <f>IF(G32="","",ROUNDDOWN($G32*$H$3,0))</f>
      </c>
      <c r="K32" s="363">
        <f t="shared" si="7"/>
      </c>
      <c r="L32" s="1235">
        <f>IF(F32="あり",T16,"")</f>
      </c>
      <c r="M32" s="1236"/>
      <c r="O32" s="22"/>
      <c r="P32" s="22"/>
      <c r="Q32" s="24"/>
      <c r="R32" s="292" t="s">
        <v>536</v>
      </c>
      <c r="S32" s="24">
        <v>100</v>
      </c>
      <c r="T32" s="24">
        <v>200</v>
      </c>
      <c r="U32" s="24"/>
      <c r="V32" s="24"/>
      <c r="W32" s="24"/>
    </row>
    <row r="33" spans="2:23" ht="24.75" customHeight="1">
      <c r="B33" s="1264" t="s">
        <v>576</v>
      </c>
      <c r="C33" s="1265"/>
      <c r="D33" s="1265"/>
      <c r="E33" s="1266"/>
      <c r="F33" s="200" t="s">
        <v>627</v>
      </c>
      <c r="G33" s="363">
        <f>IF(F33="あり",S35,"")</f>
      </c>
      <c r="H33" s="28">
        <f>IF($G33="","",ROUNDDOWN(G33*$H$3,0))</f>
      </c>
      <c r="I33" s="28">
        <f>IF(G33="","",H33-ROUNDDOWN(H33/10*9,0))</f>
      </c>
      <c r="J33" s="32">
        <f>IF($G33="","","-")</f>
      </c>
      <c r="K33" s="32">
        <f>IF($G33="","","-")</f>
      </c>
      <c r="L33" s="1235">
        <f>IF(F33="あり",T35,"")</f>
      </c>
      <c r="M33" s="1236"/>
      <c r="O33" s="22"/>
      <c r="P33" s="22"/>
      <c r="Q33" s="24"/>
      <c r="R33" s="292" t="s">
        <v>537</v>
      </c>
      <c r="S33" s="24">
        <v>120</v>
      </c>
      <c r="T33" s="24"/>
      <c r="U33" s="24"/>
      <c r="V33" s="24"/>
      <c r="W33" s="24"/>
    </row>
    <row r="34" spans="2:23" ht="24.75" customHeight="1">
      <c r="B34" s="368" t="s">
        <v>524</v>
      </c>
      <c r="C34" s="369"/>
      <c r="D34" s="369"/>
      <c r="E34" s="369"/>
      <c r="F34" s="199" t="s">
        <v>631</v>
      </c>
      <c r="G34" s="374">
        <f t="shared" si="8"/>
        <v>30</v>
      </c>
      <c r="H34" s="374">
        <f>IF($G34="","",ROUNDDOWN(G34*$H$3,0))</f>
        <v>308</v>
      </c>
      <c r="I34" s="374">
        <f>IF(G34="","",H34-ROUNDDOWN(H34/10*9,0))</f>
        <v>31</v>
      </c>
      <c r="J34" s="374">
        <f>IF(G34="","",ROUNDDOWN($G34*$H$3*J$15,0))</f>
        <v>9243</v>
      </c>
      <c r="K34" s="374">
        <f t="shared" si="7"/>
        <v>925</v>
      </c>
      <c r="L34" s="1254" t="s">
        <v>525</v>
      </c>
      <c r="M34" s="1267"/>
      <c r="O34" s="22"/>
      <c r="P34" s="22"/>
      <c r="Q34" s="24"/>
      <c r="R34" s="292" t="s">
        <v>532</v>
      </c>
      <c r="S34" s="24">
        <v>30</v>
      </c>
      <c r="T34" s="24"/>
      <c r="U34" s="24"/>
      <c r="V34" s="24"/>
      <c r="W34" s="24"/>
    </row>
    <row r="35" spans="2:20" ht="24.75" customHeight="1">
      <c r="B35" s="1264" t="s">
        <v>568</v>
      </c>
      <c r="C35" s="1265"/>
      <c r="D35" s="1265"/>
      <c r="E35" s="1266"/>
      <c r="F35" s="200" t="s">
        <v>805</v>
      </c>
      <c r="G35" s="363">
        <f>IF(F35="（Ⅰ）",S38,IF(F35="（Ⅱ）",T38,""))</f>
        <v>30</v>
      </c>
      <c r="H35" s="32" t="str">
        <f>IF($G35="","","-")</f>
        <v>-</v>
      </c>
      <c r="I35" s="32" t="str">
        <f>IF($G35="","","-")</f>
        <v>-</v>
      </c>
      <c r="J35" s="363">
        <f>IF(G35="","",ROUNDDOWN($G35*$H$3,0))</f>
        <v>308</v>
      </c>
      <c r="K35" s="363">
        <f>IF(G35="","",J35-ROUNDDOWN(J35/10*9,0))</f>
        <v>31</v>
      </c>
      <c r="L35" s="1246" t="str">
        <f>IF(F35="（Ⅰ）",U38,IF(F35="（Ⅱ）",U38,""))</f>
        <v>1月につき</v>
      </c>
      <c r="M35" s="1268"/>
      <c r="O35" s="22"/>
      <c r="P35" s="22"/>
      <c r="Q35" s="24"/>
      <c r="R35" s="292" t="s">
        <v>533</v>
      </c>
      <c r="S35" s="24">
        <v>20</v>
      </c>
      <c r="T35" s="24" t="s">
        <v>593</v>
      </c>
    </row>
    <row r="36" spans="2:19" ht="24.75" customHeight="1" thickBot="1">
      <c r="B36" s="896" t="s">
        <v>567</v>
      </c>
      <c r="C36" s="1269"/>
      <c r="D36" s="1269"/>
      <c r="E36" s="1270"/>
      <c r="F36" s="201" t="s">
        <v>631</v>
      </c>
      <c r="G36" s="375">
        <f>IF(F36="あり",S37,"")</f>
        <v>40</v>
      </c>
      <c r="H36" s="161" t="str">
        <f>IF($G36="","","-")</f>
        <v>-</v>
      </c>
      <c r="I36" s="161" t="str">
        <f>IF($G36="","","-")</f>
        <v>-</v>
      </c>
      <c r="J36" s="375">
        <f>IF(G36="","",ROUNDDOWN($G36*$H$3,0))</f>
        <v>410</v>
      </c>
      <c r="K36" s="375">
        <f>IF(G36="","",J36-ROUNDDOWN(J36/10*9,0))</f>
        <v>41</v>
      </c>
      <c r="L36" s="1271" t="str">
        <f>IF(F36="あり",T37,"")</f>
        <v>1月につき</v>
      </c>
      <c r="M36" s="1272"/>
      <c r="O36" s="24"/>
      <c r="P36" s="24"/>
      <c r="Q36" s="24"/>
      <c r="R36" s="292" t="s">
        <v>534</v>
      </c>
      <c r="S36" s="24">
        <v>30</v>
      </c>
    </row>
    <row r="37" spans="18:20" ht="13.5">
      <c r="R37" s="292" t="s">
        <v>588</v>
      </c>
      <c r="S37" s="24">
        <v>40</v>
      </c>
      <c r="T37" s="24" t="s">
        <v>541</v>
      </c>
    </row>
    <row r="38" spans="2:21" ht="13.5" customHeight="1">
      <c r="B38" s="1273"/>
      <c r="C38" s="1273"/>
      <c r="D38" s="1273"/>
      <c r="E38" s="1273"/>
      <c r="F38" s="1273"/>
      <c r="G38" s="1273"/>
      <c r="H38" s="1273"/>
      <c r="I38" s="1273"/>
      <c r="J38" s="1273"/>
      <c r="K38" s="1273"/>
      <c r="L38" s="1273"/>
      <c r="M38" s="1273"/>
      <c r="R38" s="20" t="s">
        <v>589</v>
      </c>
      <c r="S38" s="22">
        <v>30</v>
      </c>
      <c r="T38" s="22">
        <v>60</v>
      </c>
      <c r="U38" s="24" t="s">
        <v>541</v>
      </c>
    </row>
    <row r="39" spans="2:14" ht="13.5" customHeight="1">
      <c r="B39" s="50"/>
      <c r="C39" s="1274"/>
      <c r="D39" s="1274"/>
      <c r="E39" s="1274"/>
      <c r="F39" s="1274"/>
      <c r="G39" s="1274"/>
      <c r="H39" s="1274"/>
      <c r="I39" s="1274"/>
      <c r="J39" s="1274"/>
      <c r="K39" s="1274"/>
      <c r="L39" s="1274"/>
      <c r="M39" s="1274"/>
      <c r="N39" s="1274"/>
    </row>
    <row r="40" spans="2:13" ht="13.5" customHeight="1">
      <c r="B40" s="1273"/>
      <c r="C40" s="1273"/>
      <c r="D40" s="1273"/>
      <c r="E40" s="1273"/>
      <c r="F40" s="378"/>
      <c r="G40" s="50"/>
      <c r="H40" s="50"/>
      <c r="I40" s="50"/>
      <c r="J40" s="50"/>
      <c r="K40" s="50"/>
      <c r="L40" s="50"/>
      <c r="M40" s="50"/>
    </row>
    <row r="41" spans="2:13" ht="13.5" customHeight="1">
      <c r="B41" s="50"/>
      <c r="C41" s="376"/>
      <c r="D41" s="376"/>
      <c r="E41" s="376"/>
      <c r="F41" s="378"/>
      <c r="G41" s="50"/>
      <c r="H41" s="50"/>
      <c r="I41" s="50"/>
      <c r="J41" s="50"/>
      <c r="K41" s="50"/>
      <c r="L41" s="50"/>
      <c r="M41" s="50"/>
    </row>
    <row r="42" spans="2:14" ht="13.5" customHeight="1">
      <c r="B42" s="376"/>
      <c r="C42" s="1274"/>
      <c r="D42" s="1274"/>
      <c r="E42" s="1274"/>
      <c r="F42" s="1274"/>
      <c r="G42" s="1274"/>
      <c r="H42" s="1274"/>
      <c r="I42" s="1274"/>
      <c r="J42" s="1274"/>
      <c r="K42" s="1274"/>
      <c r="L42" s="1274"/>
      <c r="M42" s="1274"/>
      <c r="N42" s="1274"/>
    </row>
    <row r="43" spans="2:14" ht="13.5" customHeight="1">
      <c r="B43" s="1275"/>
      <c r="C43" s="1275"/>
      <c r="D43" s="1275"/>
      <c r="E43" s="1275"/>
      <c r="F43" s="1275"/>
      <c r="G43" s="1275"/>
      <c r="H43" s="1275"/>
      <c r="I43" s="1275"/>
      <c r="J43" s="1275"/>
      <c r="K43" s="1275"/>
      <c r="L43" s="1275"/>
      <c r="M43" s="1275"/>
      <c r="N43" s="1275"/>
    </row>
    <row r="44" spans="2:14" ht="13.5" customHeight="1">
      <c r="B44" s="70"/>
      <c r="C44" s="406"/>
      <c r="D44" s="406"/>
      <c r="E44" s="406"/>
      <c r="F44" s="406"/>
      <c r="G44" s="406"/>
      <c r="H44" s="406"/>
      <c r="I44" s="406"/>
      <c r="J44" s="406"/>
      <c r="K44" s="406"/>
      <c r="L44" s="406"/>
      <c r="M44" s="406"/>
      <c r="N44" s="406"/>
    </row>
    <row r="45" spans="2:13" ht="13.5" customHeight="1">
      <c r="B45" s="50"/>
      <c r="C45" s="50"/>
      <c r="D45" s="50"/>
      <c r="E45" s="50"/>
      <c r="F45" s="50"/>
      <c r="G45" s="50"/>
      <c r="H45" s="50"/>
      <c r="I45" s="50"/>
      <c r="J45" s="50"/>
      <c r="K45" s="50"/>
      <c r="L45" s="50"/>
      <c r="M45" s="50"/>
    </row>
    <row r="46" spans="2:14" ht="13.5" customHeight="1">
      <c r="B46" s="50"/>
      <c r="C46" s="1274"/>
      <c r="D46" s="1274"/>
      <c r="E46" s="1274"/>
      <c r="F46" s="1274"/>
      <c r="G46" s="1274"/>
      <c r="H46" s="1274"/>
      <c r="I46" s="1274"/>
      <c r="J46" s="1274"/>
      <c r="K46" s="1274"/>
      <c r="L46" s="1274"/>
      <c r="M46" s="1274"/>
      <c r="N46" s="1274"/>
    </row>
    <row r="47" spans="2:13" ht="13.5" customHeight="1">
      <c r="B47" s="50"/>
      <c r="C47" s="50"/>
      <c r="D47" s="50"/>
      <c r="E47" s="50"/>
      <c r="F47" s="50"/>
      <c r="G47" s="50"/>
      <c r="H47" s="50"/>
      <c r="I47" s="50"/>
      <c r="J47" s="50"/>
      <c r="K47" s="50"/>
      <c r="L47" s="50"/>
      <c r="M47" s="50"/>
    </row>
    <row r="48" spans="2:14" ht="13.5" customHeight="1">
      <c r="B48" s="50"/>
      <c r="C48" s="1274"/>
      <c r="D48" s="1274"/>
      <c r="E48" s="1274"/>
      <c r="F48" s="1274"/>
      <c r="G48" s="1274"/>
      <c r="H48" s="1274"/>
      <c r="I48" s="1274"/>
      <c r="J48" s="1274"/>
      <c r="K48" s="1274"/>
      <c r="L48" s="1274"/>
      <c r="M48" s="1274"/>
      <c r="N48" s="1274"/>
    </row>
    <row r="49" spans="2:13" ht="13.5" customHeight="1">
      <c r="B49" s="50"/>
      <c r="C49" s="50"/>
      <c r="D49" s="50"/>
      <c r="E49" s="50"/>
      <c r="F49" s="50"/>
      <c r="G49" s="50"/>
      <c r="H49" s="50"/>
      <c r="I49" s="50"/>
      <c r="J49" s="50"/>
      <c r="K49" s="50"/>
      <c r="L49" s="50"/>
      <c r="M49" s="50"/>
    </row>
    <row r="50" spans="2:14" ht="13.5" customHeight="1">
      <c r="B50" s="50"/>
      <c r="C50" s="1274"/>
      <c r="D50" s="1274"/>
      <c r="E50" s="1274"/>
      <c r="F50" s="1274"/>
      <c r="G50" s="1274"/>
      <c r="H50" s="1274"/>
      <c r="I50" s="1274"/>
      <c r="J50" s="1274"/>
      <c r="K50" s="1274"/>
      <c r="L50" s="1274"/>
      <c r="M50" s="1274"/>
      <c r="N50" s="1274"/>
    </row>
    <row r="51" spans="2:13" ht="13.5" customHeight="1">
      <c r="B51" s="50"/>
      <c r="C51" s="50"/>
      <c r="D51" s="50"/>
      <c r="E51" s="50"/>
      <c r="F51" s="50"/>
      <c r="G51" s="50"/>
      <c r="H51" s="50"/>
      <c r="I51" s="50"/>
      <c r="J51" s="50"/>
      <c r="K51" s="50"/>
      <c r="L51" s="50"/>
      <c r="M51" s="50"/>
    </row>
    <row r="52" spans="2:14" ht="13.5" customHeight="1">
      <c r="B52" s="50"/>
      <c r="C52" s="1274"/>
      <c r="D52" s="1274"/>
      <c r="E52" s="1274"/>
      <c r="F52" s="1274"/>
      <c r="G52" s="1274"/>
      <c r="H52" s="1274"/>
      <c r="I52" s="1274"/>
      <c r="J52" s="1274"/>
      <c r="K52" s="1274"/>
      <c r="L52" s="1274"/>
      <c r="M52" s="1274"/>
      <c r="N52" s="1274"/>
    </row>
    <row r="53" spans="2:14" ht="13.5" customHeight="1">
      <c r="B53" s="50"/>
      <c r="C53" s="377"/>
      <c r="D53" s="377"/>
      <c r="E53" s="377"/>
      <c r="F53" s="377"/>
      <c r="G53" s="377"/>
      <c r="H53" s="377"/>
      <c r="I53" s="377"/>
      <c r="J53" s="377"/>
      <c r="K53" s="377"/>
      <c r="L53" s="377"/>
      <c r="M53" s="377"/>
      <c r="N53" s="377"/>
    </row>
    <row r="54" spans="2:14" ht="13.5" customHeight="1">
      <c r="B54" s="50"/>
      <c r="C54" s="1274"/>
      <c r="D54" s="1274"/>
      <c r="E54" s="1274"/>
      <c r="F54" s="1274"/>
      <c r="G54" s="1274"/>
      <c r="H54" s="1274"/>
      <c r="I54" s="1274"/>
      <c r="J54" s="1274"/>
      <c r="K54" s="1274"/>
      <c r="L54" s="1274"/>
      <c r="M54" s="1274"/>
      <c r="N54" s="1274"/>
    </row>
    <row r="55" spans="2:14" ht="13.5" customHeight="1">
      <c r="B55" s="50"/>
      <c r="C55" s="377"/>
      <c r="D55" s="377"/>
      <c r="E55" s="377"/>
      <c r="F55" s="377"/>
      <c r="G55" s="377"/>
      <c r="H55" s="377"/>
      <c r="I55" s="377"/>
      <c r="J55" s="377"/>
      <c r="K55" s="377"/>
      <c r="L55" s="377"/>
      <c r="M55" s="377"/>
      <c r="N55" s="377"/>
    </row>
    <row r="56" spans="2:14" ht="13.5" customHeight="1">
      <c r="B56" s="50"/>
      <c r="C56" s="1274"/>
      <c r="D56" s="1274"/>
      <c r="E56" s="1274"/>
      <c r="F56" s="1274"/>
      <c r="G56" s="1274"/>
      <c r="H56" s="1274"/>
      <c r="I56" s="1274"/>
      <c r="J56" s="1274"/>
      <c r="K56" s="1274"/>
      <c r="L56" s="1274"/>
      <c r="M56" s="1274"/>
      <c r="N56" s="1274"/>
    </row>
    <row r="57" spans="2:13" ht="13.5" customHeight="1">
      <c r="B57" s="50"/>
      <c r="C57" s="377"/>
      <c r="D57" s="377"/>
      <c r="E57" s="377"/>
      <c r="F57" s="377"/>
      <c r="G57" s="377"/>
      <c r="H57" s="377"/>
      <c r="I57" s="377"/>
      <c r="J57" s="377"/>
      <c r="K57" s="377"/>
      <c r="L57" s="377"/>
      <c r="M57" s="377"/>
    </row>
    <row r="58" spans="2:14" ht="13.5" customHeight="1">
      <c r="B58" s="50"/>
      <c r="C58" s="1274"/>
      <c r="D58" s="1274"/>
      <c r="E58" s="1274"/>
      <c r="F58" s="1274"/>
      <c r="G58" s="1274"/>
      <c r="H58" s="1274"/>
      <c r="I58" s="1274"/>
      <c r="J58" s="1274"/>
      <c r="K58" s="1274"/>
      <c r="L58" s="1274"/>
      <c r="M58" s="1274"/>
      <c r="N58" s="1274"/>
    </row>
    <row r="59" spans="2:13" ht="13.5" customHeight="1">
      <c r="B59" s="50"/>
      <c r="C59" s="377"/>
      <c r="D59" s="377"/>
      <c r="E59" s="377"/>
      <c r="F59" s="377"/>
      <c r="G59" s="377"/>
      <c r="H59" s="377"/>
      <c r="I59" s="377"/>
      <c r="J59" s="377"/>
      <c r="K59" s="377"/>
      <c r="L59" s="377"/>
      <c r="M59" s="377"/>
    </row>
    <row r="60" spans="2:14" ht="13.5" customHeight="1">
      <c r="B60" s="50"/>
      <c r="C60" s="1274"/>
      <c r="D60" s="1274"/>
      <c r="E60" s="1274"/>
      <c r="F60" s="1274"/>
      <c r="G60" s="1274"/>
      <c r="H60" s="1274"/>
      <c r="I60" s="1274"/>
      <c r="J60" s="1274"/>
      <c r="K60" s="1274"/>
      <c r="L60" s="1274"/>
      <c r="M60" s="1274"/>
      <c r="N60" s="1274"/>
    </row>
    <row r="61" spans="2:13" ht="13.5" customHeight="1">
      <c r="B61" s="50"/>
      <c r="C61" s="377"/>
      <c r="D61" s="377"/>
      <c r="E61" s="377"/>
      <c r="F61" s="377"/>
      <c r="G61" s="377"/>
      <c r="H61" s="377"/>
      <c r="I61" s="377"/>
      <c r="J61" s="377"/>
      <c r="K61" s="377"/>
      <c r="L61" s="377"/>
      <c r="M61" s="377"/>
    </row>
    <row r="62" spans="2:14" ht="13.5" customHeight="1">
      <c r="B62" s="50"/>
      <c r="C62" s="1274"/>
      <c r="D62" s="1274"/>
      <c r="E62" s="1274"/>
      <c r="F62" s="1274"/>
      <c r="G62" s="1274"/>
      <c r="H62" s="1274"/>
      <c r="I62" s="1274"/>
      <c r="J62" s="1274"/>
      <c r="K62" s="1274"/>
      <c r="L62" s="1274"/>
      <c r="M62" s="1274"/>
      <c r="N62" s="1274"/>
    </row>
    <row r="63" spans="2:13" ht="13.5" customHeight="1">
      <c r="B63" s="50"/>
      <c r="C63" s="377"/>
      <c r="D63" s="377"/>
      <c r="E63" s="377"/>
      <c r="F63" s="377"/>
      <c r="G63" s="377"/>
      <c r="H63" s="377"/>
      <c r="I63" s="377"/>
      <c r="J63" s="377"/>
      <c r="K63" s="377"/>
      <c r="L63" s="377"/>
      <c r="M63" s="377"/>
    </row>
    <row r="64" spans="2:14" ht="13.5" customHeight="1">
      <c r="B64" s="50"/>
      <c r="C64" s="1274"/>
      <c r="D64" s="1274"/>
      <c r="E64" s="1274"/>
      <c r="F64" s="1274"/>
      <c r="G64" s="1274"/>
      <c r="H64" s="1274"/>
      <c r="I64" s="1274"/>
      <c r="J64" s="1274"/>
      <c r="K64" s="1274"/>
      <c r="L64" s="1274"/>
      <c r="M64" s="1274"/>
      <c r="N64" s="1274"/>
    </row>
    <row r="65" spans="2:13" ht="13.5" customHeight="1">
      <c r="B65" s="50"/>
      <c r="C65" s="377"/>
      <c r="D65" s="377"/>
      <c r="E65" s="377"/>
      <c r="F65" s="377"/>
      <c r="G65" s="377"/>
      <c r="H65" s="377"/>
      <c r="I65" s="377"/>
      <c r="J65" s="377"/>
      <c r="K65" s="377"/>
      <c r="L65" s="377"/>
      <c r="M65" s="377"/>
    </row>
    <row r="66" spans="2:14" ht="13.5" customHeight="1">
      <c r="B66" s="50"/>
      <c r="C66" s="1274"/>
      <c r="D66" s="1274"/>
      <c r="E66" s="1274"/>
      <c r="F66" s="1274"/>
      <c r="G66" s="1274"/>
      <c r="H66" s="1274"/>
      <c r="I66" s="1274"/>
      <c r="J66" s="1274"/>
      <c r="K66" s="1274"/>
      <c r="L66" s="1274"/>
      <c r="M66" s="1274"/>
      <c r="N66" s="1274"/>
    </row>
    <row r="67" spans="2:14" ht="13.5" customHeight="1">
      <c r="B67" s="406"/>
      <c r="C67" s="406"/>
      <c r="D67" s="406"/>
      <c r="E67" s="406"/>
      <c r="F67" s="406"/>
      <c r="G67" s="406"/>
      <c r="H67" s="406"/>
      <c r="I67" s="406"/>
      <c r="J67" s="406"/>
      <c r="K67" s="406"/>
      <c r="L67" s="406"/>
      <c r="M67" s="406"/>
      <c r="N67" s="406"/>
    </row>
    <row r="68" spans="2:14" ht="13.5" customHeight="1">
      <c r="B68" s="172"/>
      <c r="C68" s="1274"/>
      <c r="D68" s="1274"/>
      <c r="E68" s="1274"/>
      <c r="F68" s="1274"/>
      <c r="G68" s="1274"/>
      <c r="H68" s="1274"/>
      <c r="I68" s="1274"/>
      <c r="J68" s="1274"/>
      <c r="K68" s="1274"/>
      <c r="L68" s="1274"/>
      <c r="M68" s="1274"/>
      <c r="N68" s="1274"/>
    </row>
    <row r="69" spans="2:13" ht="13.5" customHeight="1">
      <c r="B69" s="50"/>
      <c r="C69" s="377"/>
      <c r="D69" s="377"/>
      <c r="E69" s="377"/>
      <c r="F69" s="377"/>
      <c r="G69" s="377"/>
      <c r="H69" s="377"/>
      <c r="I69" s="377"/>
      <c r="J69" s="377"/>
      <c r="K69" s="377"/>
      <c r="L69" s="377"/>
      <c r="M69" s="377"/>
    </row>
    <row r="70" spans="2:14" ht="13.5" customHeight="1">
      <c r="B70" s="50"/>
      <c r="C70" s="1274"/>
      <c r="D70" s="1274"/>
      <c r="E70" s="1274"/>
      <c r="F70" s="1274"/>
      <c r="G70" s="1274"/>
      <c r="H70" s="1274"/>
      <c r="I70" s="1274"/>
      <c r="J70" s="1274"/>
      <c r="K70" s="1274"/>
      <c r="L70" s="1274"/>
      <c r="M70" s="1274"/>
      <c r="N70" s="1274"/>
    </row>
    <row r="71" spans="2:13" ht="13.5" customHeight="1">
      <c r="B71" s="50"/>
      <c r="C71" s="377"/>
      <c r="D71" s="377"/>
      <c r="E71" s="377"/>
      <c r="F71" s="377"/>
      <c r="G71" s="377"/>
      <c r="H71" s="377"/>
      <c r="I71" s="377"/>
      <c r="J71" s="377"/>
      <c r="K71" s="377"/>
      <c r="L71" s="377"/>
      <c r="M71" s="377"/>
    </row>
    <row r="72" spans="2:14" ht="13.5" customHeight="1">
      <c r="B72" s="50"/>
      <c r="C72" s="1274"/>
      <c r="D72" s="1274"/>
      <c r="E72" s="1274"/>
      <c r="F72" s="1274"/>
      <c r="G72" s="1274"/>
      <c r="H72" s="1274"/>
      <c r="I72" s="1274"/>
      <c r="J72" s="1274"/>
      <c r="K72" s="1274"/>
      <c r="L72" s="1274"/>
      <c r="M72" s="1274"/>
      <c r="N72" s="1274"/>
    </row>
    <row r="73" spans="2:14" ht="13.5" customHeight="1">
      <c r="B73" s="50"/>
      <c r="C73" s="377"/>
      <c r="D73" s="377"/>
      <c r="E73" s="377"/>
      <c r="F73" s="377"/>
      <c r="G73" s="377"/>
      <c r="H73" s="377"/>
      <c r="I73" s="377"/>
      <c r="J73" s="377"/>
      <c r="K73" s="377"/>
      <c r="L73" s="377"/>
      <c r="M73" s="377"/>
      <c r="N73" s="377"/>
    </row>
    <row r="74" spans="2:14" ht="13.5" customHeight="1">
      <c r="B74" s="50"/>
      <c r="C74" s="1274"/>
      <c r="D74" s="1274"/>
      <c r="E74" s="1274"/>
      <c r="F74" s="1274"/>
      <c r="G74" s="1274"/>
      <c r="H74" s="1274"/>
      <c r="I74" s="1274"/>
      <c r="J74" s="1274"/>
      <c r="K74" s="1274"/>
      <c r="L74" s="1274"/>
      <c r="M74" s="1274"/>
      <c r="N74" s="1274"/>
    </row>
    <row r="75" spans="2:13" ht="13.5" customHeight="1">
      <c r="B75" s="50"/>
      <c r="C75" s="377"/>
      <c r="D75" s="377"/>
      <c r="E75" s="377"/>
      <c r="F75" s="377"/>
      <c r="G75" s="377"/>
      <c r="H75" s="377"/>
      <c r="I75" s="377"/>
      <c r="J75" s="377"/>
      <c r="K75" s="377"/>
      <c r="L75" s="377"/>
      <c r="M75" s="377"/>
    </row>
    <row r="76" spans="2:14" ht="13.5" customHeight="1">
      <c r="B76" s="50"/>
      <c r="C76" s="1274"/>
      <c r="D76" s="1274"/>
      <c r="E76" s="1274"/>
      <c r="F76" s="1274"/>
      <c r="G76" s="1274"/>
      <c r="H76" s="1274"/>
      <c r="I76" s="1274"/>
      <c r="J76" s="1274"/>
      <c r="K76" s="1274"/>
      <c r="L76" s="1274"/>
      <c r="M76" s="1274"/>
      <c r="N76" s="1274"/>
    </row>
    <row r="77" spans="2:13" ht="13.5" customHeight="1">
      <c r="B77" s="50"/>
      <c r="C77" s="377"/>
      <c r="D77" s="377"/>
      <c r="E77" s="377"/>
      <c r="F77" s="377"/>
      <c r="G77" s="377"/>
      <c r="H77" s="377"/>
      <c r="I77" s="377"/>
      <c r="J77" s="377"/>
      <c r="K77" s="377"/>
      <c r="L77" s="377"/>
      <c r="M77" s="377"/>
    </row>
    <row r="78" spans="2:14" ht="13.5" customHeight="1">
      <c r="B78" s="50"/>
      <c r="C78" s="1274"/>
      <c r="D78" s="1274"/>
      <c r="E78" s="1274"/>
      <c r="F78" s="1274"/>
      <c r="G78" s="1274"/>
      <c r="H78" s="1274"/>
      <c r="I78" s="1274"/>
      <c r="J78" s="1274"/>
      <c r="K78" s="1274"/>
      <c r="L78" s="1274"/>
      <c r="M78" s="1274"/>
      <c r="N78" s="1274"/>
    </row>
    <row r="79" spans="2:13" ht="13.5" customHeight="1">
      <c r="B79" s="50"/>
      <c r="C79" s="377"/>
      <c r="D79" s="377"/>
      <c r="E79" s="377"/>
      <c r="F79" s="377"/>
      <c r="G79" s="377"/>
      <c r="H79" s="377"/>
      <c r="I79" s="377"/>
      <c r="J79" s="377"/>
      <c r="K79" s="377"/>
      <c r="L79" s="377"/>
      <c r="M79" s="377"/>
    </row>
    <row r="80" spans="2:13" ht="13.5" customHeight="1">
      <c r="B80" s="50"/>
      <c r="C80" s="1274"/>
      <c r="D80" s="1274"/>
      <c r="E80" s="1274"/>
      <c r="F80" s="1274"/>
      <c r="G80" s="1274"/>
      <c r="H80" s="1274"/>
      <c r="I80" s="1274"/>
      <c r="J80" s="1274"/>
      <c r="K80" s="1274"/>
      <c r="L80" s="1274"/>
      <c r="M80" s="1274"/>
    </row>
    <row r="81" spans="2:13" ht="13.5" customHeight="1">
      <c r="B81" s="50"/>
      <c r="C81" s="377"/>
      <c r="D81" s="377"/>
      <c r="E81" s="377"/>
      <c r="F81" s="377"/>
      <c r="G81" s="377"/>
      <c r="H81" s="377"/>
      <c r="I81" s="377"/>
      <c r="J81" s="377"/>
      <c r="K81" s="377"/>
      <c r="L81" s="377"/>
      <c r="M81" s="377"/>
    </row>
    <row r="82" spans="2:13" ht="13.5" customHeight="1">
      <c r="B82" s="50"/>
      <c r="C82" s="1274"/>
      <c r="D82" s="1274"/>
      <c r="E82" s="1274"/>
      <c r="F82" s="1274"/>
      <c r="G82" s="1274"/>
      <c r="H82" s="1274"/>
      <c r="I82" s="1274"/>
      <c r="J82" s="1274"/>
      <c r="K82" s="1274"/>
      <c r="L82" s="1274"/>
      <c r="M82" s="1274"/>
    </row>
    <row r="83" spans="2:13" ht="13.5" customHeight="1">
      <c r="B83" s="50"/>
      <c r="C83" s="377"/>
      <c r="D83" s="377"/>
      <c r="E83" s="377"/>
      <c r="F83" s="377"/>
      <c r="G83" s="377"/>
      <c r="H83" s="377"/>
      <c r="I83" s="377"/>
      <c r="J83" s="377"/>
      <c r="K83" s="377"/>
      <c r="L83" s="377"/>
      <c r="M83" s="377"/>
    </row>
    <row r="84" spans="2:13" ht="13.5" customHeight="1">
      <c r="B84" s="50"/>
      <c r="C84" s="1274"/>
      <c r="D84" s="1274"/>
      <c r="E84" s="1274"/>
      <c r="F84" s="1274"/>
      <c r="G84" s="1274"/>
      <c r="H84" s="1274"/>
      <c r="I84" s="1274"/>
      <c r="J84" s="1274"/>
      <c r="K84" s="1274"/>
      <c r="L84" s="1274"/>
      <c r="M84" s="1274"/>
    </row>
    <row r="85" spans="2:13" ht="13.5" customHeight="1">
      <c r="B85" s="50"/>
      <c r="C85" s="377"/>
      <c r="D85" s="377"/>
      <c r="E85" s="377"/>
      <c r="F85" s="377"/>
      <c r="G85" s="377"/>
      <c r="H85" s="377"/>
      <c r="I85" s="377"/>
      <c r="J85" s="377"/>
      <c r="K85" s="377"/>
      <c r="L85" s="377"/>
      <c r="M85" s="377"/>
    </row>
    <row r="86" spans="2:14" ht="13.5" customHeight="1">
      <c r="B86" s="50"/>
      <c r="C86" s="1274"/>
      <c r="D86" s="1274"/>
      <c r="E86" s="1274"/>
      <c r="F86" s="1274"/>
      <c r="G86" s="1274"/>
      <c r="H86" s="1274"/>
      <c r="I86" s="1274"/>
      <c r="J86" s="1274"/>
      <c r="K86" s="1274"/>
      <c r="L86" s="1274"/>
      <c r="M86" s="1274"/>
      <c r="N86" s="1274"/>
    </row>
    <row r="87" spans="2:13" ht="13.5" customHeight="1">
      <c r="B87" s="50"/>
      <c r="C87" s="377"/>
      <c r="D87" s="377"/>
      <c r="E87" s="377"/>
      <c r="F87" s="377"/>
      <c r="G87" s="377"/>
      <c r="H87" s="377"/>
      <c r="I87" s="377"/>
      <c r="J87" s="377"/>
      <c r="K87" s="377"/>
      <c r="L87" s="377"/>
      <c r="M87" s="377"/>
    </row>
    <row r="88" spans="2:14" ht="13.5" customHeight="1">
      <c r="B88" s="50"/>
      <c r="C88" s="1274"/>
      <c r="D88" s="1274"/>
      <c r="E88" s="1274"/>
      <c r="F88" s="1274"/>
      <c r="G88" s="1274"/>
      <c r="H88" s="1274"/>
      <c r="I88" s="1274"/>
      <c r="J88" s="1274"/>
      <c r="K88" s="1274"/>
      <c r="L88" s="1274"/>
      <c r="M88" s="1274"/>
      <c r="N88" s="1274"/>
    </row>
  </sheetData>
  <sheetProtection/>
  <mergeCells count="92">
    <mergeCell ref="C82:M82"/>
    <mergeCell ref="C84:M84"/>
    <mergeCell ref="C86:N86"/>
    <mergeCell ref="C88:N88"/>
    <mergeCell ref="C70:N70"/>
    <mergeCell ref="C72:N72"/>
    <mergeCell ref="C74:N74"/>
    <mergeCell ref="C76:N76"/>
    <mergeCell ref="C78:N78"/>
    <mergeCell ref="C80:M80"/>
    <mergeCell ref="C60:N60"/>
    <mergeCell ref="C62:N62"/>
    <mergeCell ref="C64:N64"/>
    <mergeCell ref="C66:N66"/>
    <mergeCell ref="B67:N67"/>
    <mergeCell ref="C68:N68"/>
    <mergeCell ref="C48:N48"/>
    <mergeCell ref="C50:N50"/>
    <mergeCell ref="C52:N52"/>
    <mergeCell ref="C54:N54"/>
    <mergeCell ref="C56:N56"/>
    <mergeCell ref="C58:N58"/>
    <mergeCell ref="C39:N39"/>
    <mergeCell ref="B40:E40"/>
    <mergeCell ref="C42:N42"/>
    <mergeCell ref="B43:N43"/>
    <mergeCell ref="C44:N44"/>
    <mergeCell ref="C46:N46"/>
    <mergeCell ref="L34:M34"/>
    <mergeCell ref="B35:E35"/>
    <mergeCell ref="L35:M35"/>
    <mergeCell ref="B36:E36"/>
    <mergeCell ref="L36:M36"/>
    <mergeCell ref="B38:M38"/>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4.xml><?xml version="1.0" encoding="utf-8"?>
<worksheet xmlns="http://schemas.openxmlformats.org/spreadsheetml/2006/main" xmlns:r="http://schemas.openxmlformats.org/officeDocument/2006/relationships">
  <sheetPr>
    <tabColor indexed="13"/>
    <pageSetUpPr fitToPage="1"/>
  </sheetPr>
  <dimension ref="A1:K33"/>
  <sheetViews>
    <sheetView showGridLines="0" view="pageBreakPreview" zoomScale="90" zoomScaleSheetLayoutView="90" workbookViewId="0" topLeftCell="A1">
      <selection activeCell="D38" sqref="D38"/>
    </sheetView>
  </sheetViews>
  <sheetFormatPr defaultColWidth="9.00390625" defaultRowHeight="13.5"/>
  <cols>
    <col min="1" max="9" width="13.625" style="0" customWidth="1"/>
    <col min="10" max="11" width="13.00390625" style="0" customWidth="1"/>
  </cols>
  <sheetData>
    <row r="1" spans="1:8" ht="21" customHeight="1">
      <c r="A1" s="1028" t="s">
        <v>496</v>
      </c>
      <c r="B1" s="1028"/>
      <c r="C1" s="1028"/>
      <c r="D1" s="1028"/>
      <c r="E1" s="1028"/>
      <c r="F1" s="1028"/>
      <c r="G1" s="1028"/>
      <c r="H1" s="1028"/>
    </row>
    <row r="2" spans="1:8" ht="21" customHeight="1" thickBot="1">
      <c r="A2" s="1023" t="s">
        <v>557</v>
      </c>
      <c r="B2" s="1023"/>
      <c r="C2" s="1023"/>
      <c r="D2" s="1023"/>
      <c r="E2" s="1023"/>
      <c r="F2" s="1023"/>
      <c r="G2" s="1023"/>
      <c r="H2" s="1023"/>
    </row>
    <row r="3" spans="1:9" ht="30" customHeight="1" thickTop="1">
      <c r="A3" s="1276"/>
      <c r="B3" s="1277"/>
      <c r="C3" s="1278" t="s">
        <v>422</v>
      </c>
      <c r="D3" s="1279"/>
      <c r="E3" s="1277" t="s">
        <v>423</v>
      </c>
      <c r="F3" s="1277"/>
      <c r="G3" s="110" t="s">
        <v>552</v>
      </c>
      <c r="H3" s="110" t="s">
        <v>553</v>
      </c>
      <c r="I3" s="111" t="s">
        <v>554</v>
      </c>
    </row>
    <row r="4" spans="1:11" ht="30" customHeight="1">
      <c r="A4" s="1280" t="s">
        <v>424</v>
      </c>
      <c r="B4" s="1281"/>
      <c r="C4" s="1282">
        <v>182</v>
      </c>
      <c r="D4" s="1283"/>
      <c r="E4" s="1284">
        <v>56074</v>
      </c>
      <c r="F4" s="1284"/>
      <c r="G4" s="162">
        <f>E4*0.1</f>
        <v>5607.400000000001</v>
      </c>
      <c r="H4" s="162">
        <f>E4*0.2</f>
        <v>11214.800000000001</v>
      </c>
      <c r="I4" s="163">
        <f>E4*0.3</f>
        <v>16822.2</v>
      </c>
      <c r="J4" s="379">
        <f>E4+$E$11+$E$12+$E$13+$E$18+$E$22+$E$23</f>
        <v>71169</v>
      </c>
      <c r="K4">
        <f>J4*1.1</f>
        <v>78285.90000000001</v>
      </c>
    </row>
    <row r="5" spans="1:11" ht="30" customHeight="1">
      <c r="A5" s="1280" t="s">
        <v>425</v>
      </c>
      <c r="B5" s="1281"/>
      <c r="C5" s="1282">
        <v>311</v>
      </c>
      <c r="D5" s="1283"/>
      <c r="E5" s="1284">
        <v>95819</v>
      </c>
      <c r="F5" s="1284"/>
      <c r="G5" s="162">
        <f aca="true" t="shared" si="0" ref="G5:G13">E5*0.1</f>
        <v>9581.9</v>
      </c>
      <c r="H5" s="162">
        <f aca="true" t="shared" si="1" ref="H5:H13">E5*0.2</f>
        <v>19163.8</v>
      </c>
      <c r="I5" s="163">
        <f aca="true" t="shared" si="2" ref="I5:I13">E5*0.3</f>
        <v>28745.7</v>
      </c>
      <c r="J5" s="379">
        <f aca="true" t="shared" si="3" ref="J5:J10">E5+$E$11+$E$12+$E$13+$E$18+$E$22+$E$23</f>
        <v>110914</v>
      </c>
      <c r="K5">
        <f aca="true" t="shared" si="4" ref="K5:K10">J5*1.1</f>
        <v>122005.40000000001</v>
      </c>
    </row>
    <row r="6" spans="1:11" ht="30" customHeight="1">
      <c r="A6" s="1280" t="s">
        <v>426</v>
      </c>
      <c r="B6" s="1281"/>
      <c r="C6" s="1282">
        <v>538</v>
      </c>
      <c r="D6" s="1283"/>
      <c r="E6" s="1284">
        <v>165757</v>
      </c>
      <c r="F6" s="1284"/>
      <c r="G6" s="162">
        <f t="shared" si="0"/>
        <v>16575.7</v>
      </c>
      <c r="H6" s="162">
        <f t="shared" si="1"/>
        <v>33151.4</v>
      </c>
      <c r="I6" s="163">
        <f t="shared" si="2"/>
        <v>49727.1</v>
      </c>
      <c r="J6" s="379">
        <f t="shared" si="3"/>
        <v>180852</v>
      </c>
      <c r="K6">
        <f t="shared" si="4"/>
        <v>198937.2</v>
      </c>
    </row>
    <row r="7" spans="1:11" ht="30" customHeight="1">
      <c r="A7" s="1280" t="s">
        <v>427</v>
      </c>
      <c r="B7" s="1281"/>
      <c r="C7" s="1282">
        <v>604</v>
      </c>
      <c r="D7" s="1283"/>
      <c r="E7" s="1284">
        <v>186092</v>
      </c>
      <c r="F7" s="1284"/>
      <c r="G7" s="162">
        <f t="shared" si="0"/>
        <v>18609.2</v>
      </c>
      <c r="H7" s="162">
        <f t="shared" si="1"/>
        <v>37218.4</v>
      </c>
      <c r="I7" s="163">
        <f t="shared" si="2"/>
        <v>55827.6</v>
      </c>
      <c r="J7" s="379">
        <f t="shared" si="3"/>
        <v>201187</v>
      </c>
      <c r="K7">
        <f t="shared" si="4"/>
        <v>221305.7</v>
      </c>
    </row>
    <row r="8" spans="1:11" ht="30" customHeight="1">
      <c r="A8" s="1280" t="s">
        <v>428</v>
      </c>
      <c r="B8" s="1281"/>
      <c r="C8" s="1282">
        <v>674</v>
      </c>
      <c r="D8" s="1283"/>
      <c r="E8" s="1284">
        <v>207659</v>
      </c>
      <c r="F8" s="1284"/>
      <c r="G8" s="162">
        <f t="shared" si="0"/>
        <v>20765.9</v>
      </c>
      <c r="H8" s="162">
        <f t="shared" si="1"/>
        <v>41531.8</v>
      </c>
      <c r="I8" s="163">
        <f t="shared" si="2"/>
        <v>62297.7</v>
      </c>
      <c r="J8" s="379">
        <f t="shared" si="3"/>
        <v>222754</v>
      </c>
      <c r="K8">
        <f t="shared" si="4"/>
        <v>245029.40000000002</v>
      </c>
    </row>
    <row r="9" spans="1:11" ht="30" customHeight="1">
      <c r="A9" s="1280" t="s">
        <v>429</v>
      </c>
      <c r="B9" s="1281"/>
      <c r="C9" s="1282">
        <v>738</v>
      </c>
      <c r="D9" s="1283"/>
      <c r="E9" s="1284">
        <v>227377</v>
      </c>
      <c r="F9" s="1284"/>
      <c r="G9" s="162">
        <f t="shared" si="0"/>
        <v>22737.7</v>
      </c>
      <c r="H9" s="162">
        <f t="shared" si="1"/>
        <v>45475.4</v>
      </c>
      <c r="I9" s="163">
        <f t="shared" si="2"/>
        <v>68213.09999999999</v>
      </c>
      <c r="J9" s="379">
        <f t="shared" si="3"/>
        <v>242472</v>
      </c>
      <c r="K9">
        <f t="shared" si="4"/>
        <v>266719.2</v>
      </c>
    </row>
    <row r="10" spans="1:11" ht="30" customHeight="1">
      <c r="A10" s="1280" t="s">
        <v>430</v>
      </c>
      <c r="B10" s="1281"/>
      <c r="C10" s="1282">
        <v>807</v>
      </c>
      <c r="D10" s="1283"/>
      <c r="E10" s="1284">
        <v>248636</v>
      </c>
      <c r="F10" s="1284"/>
      <c r="G10" s="162">
        <f t="shared" si="0"/>
        <v>24863.600000000002</v>
      </c>
      <c r="H10" s="162">
        <f t="shared" si="1"/>
        <v>49727.200000000004</v>
      </c>
      <c r="I10" s="163">
        <f t="shared" si="2"/>
        <v>74590.8</v>
      </c>
      <c r="J10" s="379">
        <f t="shared" si="3"/>
        <v>263731</v>
      </c>
      <c r="K10">
        <f t="shared" si="4"/>
        <v>290104.10000000003</v>
      </c>
    </row>
    <row r="11" spans="1:9" ht="30" customHeight="1">
      <c r="A11" s="1280" t="s">
        <v>594</v>
      </c>
      <c r="B11" s="1281"/>
      <c r="C11" s="1282">
        <v>12</v>
      </c>
      <c r="D11" s="1283"/>
      <c r="E11" s="1284">
        <v>3697</v>
      </c>
      <c r="F11" s="1284"/>
      <c r="G11" s="162">
        <f t="shared" si="0"/>
        <v>369.70000000000005</v>
      </c>
      <c r="H11" s="162">
        <f t="shared" si="1"/>
        <v>739.4000000000001</v>
      </c>
      <c r="I11" s="163">
        <f t="shared" si="2"/>
        <v>1109.1</v>
      </c>
    </row>
    <row r="12" spans="1:9" ht="30" customHeight="1">
      <c r="A12" s="1280" t="s">
        <v>431</v>
      </c>
      <c r="B12" s="1281"/>
      <c r="C12" s="1282">
        <v>10</v>
      </c>
      <c r="D12" s="1283"/>
      <c r="E12" s="1284">
        <v>3081</v>
      </c>
      <c r="F12" s="1284"/>
      <c r="G12" s="162">
        <f t="shared" si="0"/>
        <v>308.1</v>
      </c>
      <c r="H12" s="162">
        <f t="shared" si="1"/>
        <v>616.2</v>
      </c>
      <c r="I12" s="163">
        <f t="shared" si="2"/>
        <v>924.3</v>
      </c>
    </row>
    <row r="13" spans="1:9" ht="30" customHeight="1">
      <c r="A13" s="1280" t="s">
        <v>432</v>
      </c>
      <c r="B13" s="1281"/>
      <c r="C13" s="1285">
        <v>80</v>
      </c>
      <c r="D13" s="1286"/>
      <c r="E13" s="1284">
        <v>821</v>
      </c>
      <c r="F13" s="1284"/>
      <c r="G13" s="162">
        <f t="shared" si="0"/>
        <v>82.10000000000001</v>
      </c>
      <c r="H13" s="162">
        <f t="shared" si="1"/>
        <v>164.20000000000002</v>
      </c>
      <c r="I13" s="163">
        <f t="shared" si="2"/>
        <v>246.29999999999998</v>
      </c>
    </row>
    <row r="14" spans="1:9" ht="30" customHeight="1">
      <c r="A14" s="1287" t="s">
        <v>595</v>
      </c>
      <c r="B14" s="1288"/>
      <c r="C14" s="1282">
        <v>72</v>
      </c>
      <c r="D14" s="1283"/>
      <c r="E14" s="1289"/>
      <c r="F14" s="1289"/>
      <c r="G14" s="164"/>
      <c r="H14" s="164"/>
      <c r="I14" s="165"/>
    </row>
    <row r="15" spans="1:9" ht="30" customHeight="1">
      <c r="A15" s="1287" t="s">
        <v>596</v>
      </c>
      <c r="B15" s="1288"/>
      <c r="C15" s="1282">
        <v>144</v>
      </c>
      <c r="D15" s="1283"/>
      <c r="E15" s="1284"/>
      <c r="F15" s="1284"/>
      <c r="G15" s="162"/>
      <c r="H15" s="162"/>
      <c r="I15" s="163"/>
    </row>
    <row r="16" spans="1:9" ht="30" customHeight="1">
      <c r="A16" s="1280" t="s">
        <v>597</v>
      </c>
      <c r="B16" s="1281"/>
      <c r="C16" s="1282">
        <v>680</v>
      </c>
      <c r="D16" s="1283"/>
      <c r="E16" s="1284"/>
      <c r="F16" s="1284"/>
      <c r="G16" s="162"/>
      <c r="H16" s="162"/>
      <c r="I16" s="163"/>
    </row>
    <row r="17" spans="1:9" ht="30" customHeight="1">
      <c r="A17" s="1280" t="s">
        <v>598</v>
      </c>
      <c r="B17" s="1281"/>
      <c r="C17" s="1282">
        <v>1280</v>
      </c>
      <c r="D17" s="1283"/>
      <c r="E17" s="1284"/>
      <c r="F17" s="1284"/>
      <c r="G17" s="162"/>
      <c r="H17" s="162"/>
      <c r="I17" s="163"/>
    </row>
    <row r="18" spans="1:9" ht="30" customHeight="1">
      <c r="A18" s="1290" t="s">
        <v>599</v>
      </c>
      <c r="B18" s="1291"/>
      <c r="C18" s="1282">
        <v>22</v>
      </c>
      <c r="D18" s="1283"/>
      <c r="E18" s="1292">
        <v>6778</v>
      </c>
      <c r="F18" s="1293"/>
      <c r="G18" s="166">
        <f>E18*0.1</f>
        <v>677.8000000000001</v>
      </c>
      <c r="H18" s="166">
        <f>E18*0.2</f>
        <v>1355.6000000000001</v>
      </c>
      <c r="I18" s="163">
        <f>E18*0.3</f>
        <v>2033.3999999999999</v>
      </c>
    </row>
    <row r="19" spans="1:9" ht="30" customHeight="1">
      <c r="A19" s="1294" t="s">
        <v>563</v>
      </c>
      <c r="B19" s="1295"/>
      <c r="C19" s="1282"/>
      <c r="D19" s="1283"/>
      <c r="E19" s="1292"/>
      <c r="F19" s="1296"/>
      <c r="G19" s="1296"/>
      <c r="H19" s="1296"/>
      <c r="I19" s="1297"/>
    </row>
    <row r="20" spans="1:9" ht="30" customHeight="1">
      <c r="A20" s="1294" t="s">
        <v>531</v>
      </c>
      <c r="B20" s="1295"/>
      <c r="C20" s="1282"/>
      <c r="D20" s="1283"/>
      <c r="E20" s="1292"/>
      <c r="F20" s="1296"/>
      <c r="G20" s="1296"/>
      <c r="H20" s="1296"/>
      <c r="I20" s="1297"/>
    </row>
    <row r="21" spans="1:9" ht="30" customHeight="1">
      <c r="A21" s="1280" t="s">
        <v>524</v>
      </c>
      <c r="B21" s="1281"/>
      <c r="C21" s="1282">
        <v>30</v>
      </c>
      <c r="D21" s="1283"/>
      <c r="E21" s="1298">
        <v>9243</v>
      </c>
      <c r="F21" s="1299"/>
      <c r="G21" s="167"/>
      <c r="H21" s="167"/>
      <c r="I21" s="168"/>
    </row>
    <row r="22" spans="1:9" ht="30" customHeight="1">
      <c r="A22" s="1280" t="s">
        <v>571</v>
      </c>
      <c r="B22" s="1281"/>
      <c r="C22" s="1285">
        <v>30</v>
      </c>
      <c r="D22" s="1286"/>
      <c r="E22" s="1298">
        <v>308</v>
      </c>
      <c r="F22" s="1299"/>
      <c r="G22" s="167"/>
      <c r="H22" s="167"/>
      <c r="I22" s="163"/>
    </row>
    <row r="23" spans="1:9" ht="30" customHeight="1" thickBot="1">
      <c r="A23" s="1308" t="s">
        <v>567</v>
      </c>
      <c r="B23" s="1309"/>
      <c r="C23" s="1285">
        <v>40</v>
      </c>
      <c r="D23" s="1286"/>
      <c r="E23" s="1298">
        <v>410</v>
      </c>
      <c r="F23" s="1299"/>
      <c r="G23" s="167"/>
      <c r="H23" s="167"/>
      <c r="I23" s="169"/>
    </row>
    <row r="24" spans="1:8" ht="21" customHeight="1" thickTop="1">
      <c r="A24" s="1300" t="s">
        <v>487</v>
      </c>
      <c r="B24" s="1300"/>
      <c r="C24" s="1300"/>
      <c r="D24" s="1300"/>
      <c r="E24" s="1300"/>
      <c r="F24" s="1300"/>
      <c r="G24" s="1300"/>
      <c r="H24" s="1300"/>
    </row>
    <row r="25" spans="1:9" ht="21" customHeight="1">
      <c r="A25" s="85"/>
      <c r="B25" s="85"/>
      <c r="C25" s="85"/>
      <c r="D25" s="85"/>
      <c r="E25" s="85"/>
      <c r="F25" s="85"/>
      <c r="G25" s="85"/>
      <c r="H25" s="85"/>
      <c r="I25" s="85"/>
    </row>
    <row r="26" spans="1:8" ht="21" customHeight="1" thickBot="1">
      <c r="A26" s="1023" t="s">
        <v>488</v>
      </c>
      <c r="B26" s="1023"/>
      <c r="C26" s="1023"/>
      <c r="D26" s="1023"/>
      <c r="E26" s="1023"/>
      <c r="F26" s="1023"/>
      <c r="G26" s="1023"/>
      <c r="H26" s="1023"/>
    </row>
    <row r="27" spans="1:11" ht="30" customHeight="1">
      <c r="A27" s="1301" t="s">
        <v>433</v>
      </c>
      <c r="B27" s="1302"/>
      <c r="C27" s="380" t="s">
        <v>434</v>
      </c>
      <c r="D27" s="380" t="s">
        <v>547</v>
      </c>
      <c r="E27" s="380" t="s">
        <v>548</v>
      </c>
      <c r="F27" s="380" t="s">
        <v>549</v>
      </c>
      <c r="G27" s="380" t="s">
        <v>550</v>
      </c>
      <c r="H27" s="380" t="s">
        <v>435</v>
      </c>
      <c r="I27" s="381" t="s">
        <v>551</v>
      </c>
      <c r="K27">
        <v>78285.90000000001</v>
      </c>
    </row>
    <row r="28" spans="1:11" ht="30" customHeight="1">
      <c r="A28" s="1303"/>
      <c r="B28" s="1304"/>
      <c r="C28" s="109">
        <v>78286</v>
      </c>
      <c r="D28" s="109">
        <v>122005</v>
      </c>
      <c r="E28" s="109">
        <v>198937</v>
      </c>
      <c r="F28" s="109">
        <v>221306</v>
      </c>
      <c r="G28" s="109">
        <v>245029</v>
      </c>
      <c r="H28" s="109">
        <v>266719</v>
      </c>
      <c r="I28" s="382">
        <v>290104</v>
      </c>
      <c r="K28">
        <v>122005.40000000001</v>
      </c>
    </row>
    <row r="29" spans="1:11" ht="30" customHeight="1">
      <c r="A29" s="1303" t="s">
        <v>436</v>
      </c>
      <c r="B29" s="107" t="s">
        <v>437</v>
      </c>
      <c r="C29" s="170">
        <f>C28*0.1</f>
        <v>7828.6</v>
      </c>
      <c r="D29" s="170">
        <f aca="true" t="shared" si="5" ref="D29:I29">D28*0.1</f>
        <v>12200.5</v>
      </c>
      <c r="E29" s="170">
        <f t="shared" si="5"/>
        <v>19893.7</v>
      </c>
      <c r="F29" s="170">
        <f t="shared" si="5"/>
        <v>22130.600000000002</v>
      </c>
      <c r="G29" s="170">
        <f t="shared" si="5"/>
        <v>24502.9</v>
      </c>
      <c r="H29" s="170">
        <f t="shared" si="5"/>
        <v>26671.9</v>
      </c>
      <c r="I29" s="383">
        <f t="shared" si="5"/>
        <v>29010.4</v>
      </c>
      <c r="K29">
        <v>198937.2</v>
      </c>
    </row>
    <row r="30" spans="1:11" ht="30" customHeight="1">
      <c r="A30" s="1305"/>
      <c r="B30" s="112" t="s">
        <v>555</v>
      </c>
      <c r="C30" s="171">
        <f>C28*0.2</f>
        <v>15657.2</v>
      </c>
      <c r="D30" s="171">
        <f aca="true" t="shared" si="6" ref="D30:I30">D28*0.2</f>
        <v>24401</v>
      </c>
      <c r="E30" s="171">
        <f t="shared" si="6"/>
        <v>39787.4</v>
      </c>
      <c r="F30" s="171">
        <f t="shared" si="6"/>
        <v>44261.200000000004</v>
      </c>
      <c r="G30" s="171">
        <f t="shared" si="6"/>
        <v>49005.8</v>
      </c>
      <c r="H30" s="171">
        <f t="shared" si="6"/>
        <v>53343.8</v>
      </c>
      <c r="I30" s="384">
        <f t="shared" si="6"/>
        <v>58020.8</v>
      </c>
      <c r="K30">
        <v>221305.7</v>
      </c>
    </row>
    <row r="31" spans="1:11" ht="30" customHeight="1" thickBot="1">
      <c r="A31" s="1306"/>
      <c r="B31" s="385" t="s">
        <v>556</v>
      </c>
      <c r="C31" s="386">
        <f>C28*0.3</f>
        <v>23485.8</v>
      </c>
      <c r="D31" s="386">
        <f aca="true" t="shared" si="7" ref="D31:I31">D28*0.3</f>
        <v>36601.5</v>
      </c>
      <c r="E31" s="386">
        <f t="shared" si="7"/>
        <v>59681.1</v>
      </c>
      <c r="F31" s="386">
        <f t="shared" si="7"/>
        <v>66391.8</v>
      </c>
      <c r="G31" s="386">
        <f t="shared" si="7"/>
        <v>73508.7</v>
      </c>
      <c r="H31" s="386">
        <f t="shared" si="7"/>
        <v>80015.7</v>
      </c>
      <c r="I31" s="387">
        <f t="shared" si="7"/>
        <v>87031.2</v>
      </c>
      <c r="K31">
        <v>245029.40000000002</v>
      </c>
    </row>
    <row r="32" spans="1:11" ht="30" customHeight="1" thickTop="1">
      <c r="A32" s="1307" t="s">
        <v>825</v>
      </c>
      <c r="B32" s="1307"/>
      <c r="C32" s="1307"/>
      <c r="D32" s="1307"/>
      <c r="E32" s="1307"/>
      <c r="F32" s="1307"/>
      <c r="G32" s="1307"/>
      <c r="H32" s="1307"/>
      <c r="K32">
        <v>266719.2</v>
      </c>
    </row>
    <row r="33" ht="13.5">
      <c r="K33">
        <v>290104.10000000003</v>
      </c>
    </row>
  </sheetData>
  <sheetProtection/>
  <mergeCells count="70">
    <mergeCell ref="A24:H24"/>
    <mergeCell ref="A26:H26"/>
    <mergeCell ref="A27:B28"/>
    <mergeCell ref="A29:A31"/>
    <mergeCell ref="A32:H32"/>
    <mergeCell ref="A23:B23"/>
    <mergeCell ref="C23:D23"/>
    <mergeCell ref="E23:F23"/>
    <mergeCell ref="A21:B21"/>
    <mergeCell ref="C21:D21"/>
    <mergeCell ref="A22:B22"/>
    <mergeCell ref="C22:D22"/>
    <mergeCell ref="E22:F22"/>
    <mergeCell ref="E21:F21"/>
    <mergeCell ref="A19:B19"/>
    <mergeCell ref="C19:D19"/>
    <mergeCell ref="A20:B20"/>
    <mergeCell ref="C20:D20"/>
    <mergeCell ref="E20:I20"/>
    <mergeCell ref="E19:I19"/>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horizontalCentered="1" verticalCentered="1"/>
  <pageMargins left="0.7086614173228347" right="0.7086614173228347" top="0.7480314960629921" bottom="0.7480314960629921" header="0.31496062992125984" footer="0.31496062992125984"/>
  <pageSetup blackAndWhite="1" fitToHeight="1" fitToWidth="1" horizontalDpi="1200" verticalDpi="1200" orientation="portrait" paperSize="9" scale="72"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tabSelected="1" view="pageBreakPreview" zoomScale="90" zoomScaleNormal="85" zoomScaleSheetLayoutView="90" workbookViewId="0" topLeftCell="A1">
      <selection activeCell="G1" sqref="G1"/>
    </sheetView>
  </sheetViews>
  <sheetFormatPr defaultColWidth="9.00390625" defaultRowHeight="21" customHeight="1"/>
  <cols>
    <col min="1" max="1" width="2.625" style="105" customWidth="1"/>
    <col min="2" max="2" width="10.625" style="105" customWidth="1"/>
    <col min="3" max="3" width="12.125" style="105" customWidth="1"/>
    <col min="4" max="5" width="5.125" style="105" customWidth="1"/>
    <col min="6" max="6" width="25.375" style="105" customWidth="1"/>
    <col min="7" max="7" width="7.00390625" style="105" customWidth="1"/>
    <col min="8" max="8" width="12.625" style="105" customWidth="1"/>
    <col min="9" max="9" width="24.375" style="105" customWidth="1"/>
    <col min="10" max="10" width="3.375" style="105" customWidth="1"/>
    <col min="11" max="13" width="13.00390625" style="106" customWidth="1"/>
    <col min="14" max="16384" width="9.00390625" style="105" customWidth="1"/>
  </cols>
  <sheetData>
    <row r="1" ht="21" customHeight="1">
      <c r="B1" s="113" t="s">
        <v>527</v>
      </c>
    </row>
    <row r="2" spans="1:9" ht="21" customHeight="1">
      <c r="A2" s="452" t="s">
        <v>380</v>
      </c>
      <c r="B2" s="453"/>
      <c r="C2" s="453"/>
      <c r="D2" s="453"/>
      <c r="E2" s="453"/>
      <c r="F2" s="453"/>
      <c r="G2" s="453"/>
      <c r="H2" s="453"/>
      <c r="I2" s="453"/>
    </row>
    <row r="3" spans="1:9" ht="21" customHeight="1" thickBot="1">
      <c r="A3" s="114"/>
      <c r="B3" s="113"/>
      <c r="C3" s="113"/>
      <c r="D3" s="113"/>
      <c r="E3" s="113"/>
      <c r="F3" s="113"/>
      <c r="G3" s="113"/>
      <c r="H3" s="113"/>
      <c r="I3" s="113"/>
    </row>
    <row r="4" spans="1:9" ht="21" customHeight="1">
      <c r="A4" s="114"/>
      <c r="B4" s="115"/>
      <c r="C4" s="115"/>
      <c r="D4" s="115"/>
      <c r="E4" s="115"/>
      <c r="F4" s="115"/>
      <c r="G4" s="113"/>
      <c r="H4" s="116" t="s">
        <v>60</v>
      </c>
      <c r="I4" s="117" t="s">
        <v>827</v>
      </c>
    </row>
    <row r="5" spans="1:9" ht="21" customHeight="1">
      <c r="A5" s="114"/>
      <c r="B5" s="115"/>
      <c r="C5" s="115"/>
      <c r="D5" s="115"/>
      <c r="E5" s="115"/>
      <c r="F5" s="115"/>
      <c r="G5" s="113"/>
      <c r="H5" s="118" t="s">
        <v>356</v>
      </c>
      <c r="I5" s="119" t="s">
        <v>820</v>
      </c>
    </row>
    <row r="6" spans="1:9" ht="21" customHeight="1" thickBot="1">
      <c r="A6" s="120"/>
      <c r="B6" s="115"/>
      <c r="C6" s="115"/>
      <c r="D6" s="115"/>
      <c r="E6" s="115"/>
      <c r="F6" s="115"/>
      <c r="G6" s="120"/>
      <c r="H6" s="121" t="s">
        <v>59</v>
      </c>
      <c r="I6" s="122" t="s">
        <v>600</v>
      </c>
    </row>
    <row r="7" spans="1:9" ht="21" customHeight="1" hidden="1">
      <c r="A7" s="123"/>
      <c r="B7" s="123"/>
      <c r="C7" s="124"/>
      <c r="D7" s="124"/>
      <c r="E7" s="124"/>
      <c r="F7" s="123"/>
      <c r="G7" s="123"/>
      <c r="H7" s="123"/>
      <c r="I7" s="124"/>
    </row>
    <row r="8" spans="1:9" ht="21" customHeight="1" hidden="1">
      <c r="A8" s="123"/>
      <c r="B8" s="462" t="s">
        <v>206</v>
      </c>
      <c r="C8" s="463"/>
      <c r="D8" s="463"/>
      <c r="E8" s="463"/>
      <c r="F8" s="463"/>
      <c r="G8" s="463"/>
      <c r="H8" s="463"/>
      <c r="I8" s="463"/>
    </row>
    <row r="9" spans="1:9" ht="21" customHeight="1" hidden="1">
      <c r="A9" s="123"/>
      <c r="B9" s="462" t="s">
        <v>207</v>
      </c>
      <c r="C9" s="463"/>
      <c r="D9" s="463"/>
      <c r="E9" s="463"/>
      <c r="F9" s="463"/>
      <c r="G9" s="463"/>
      <c r="H9" s="463"/>
      <c r="I9" s="463"/>
    </row>
    <row r="10" spans="1:9" ht="21" customHeight="1" hidden="1">
      <c r="A10" s="123"/>
      <c r="B10" s="462" t="s">
        <v>208</v>
      </c>
      <c r="C10" s="463"/>
      <c r="D10" s="463"/>
      <c r="E10" s="463"/>
      <c r="F10" s="463"/>
      <c r="G10" s="463"/>
      <c r="H10" s="463"/>
      <c r="I10" s="463"/>
    </row>
    <row r="11" spans="1:9" ht="21" customHeight="1" hidden="1">
      <c r="A11" s="120"/>
      <c r="B11" s="462" t="s">
        <v>209</v>
      </c>
      <c r="C11" s="463"/>
      <c r="D11" s="463"/>
      <c r="E11" s="463"/>
      <c r="F11" s="463"/>
      <c r="G11" s="463"/>
      <c r="H11" s="463"/>
      <c r="I11" s="463"/>
    </row>
    <row r="12" spans="1:9" ht="21" customHeight="1" hidden="1">
      <c r="A12" s="120"/>
      <c r="B12" s="462" t="s">
        <v>210</v>
      </c>
      <c r="C12" s="463"/>
      <c r="D12" s="463"/>
      <c r="E12" s="463"/>
      <c r="F12" s="463"/>
      <c r="G12" s="463"/>
      <c r="H12" s="463"/>
      <c r="I12" s="463"/>
    </row>
    <row r="13" spans="1:9" ht="21" customHeight="1" hidden="1">
      <c r="A13" s="120"/>
      <c r="B13" s="125"/>
      <c r="C13" s="125"/>
      <c r="D13" s="125"/>
      <c r="E13" s="125"/>
      <c r="F13" s="125"/>
      <c r="G13" s="125"/>
      <c r="H13" s="125"/>
      <c r="I13" s="125"/>
    </row>
    <row r="14" spans="1:9" ht="21" customHeight="1" thickBot="1">
      <c r="A14" s="126" t="s">
        <v>68</v>
      </c>
      <c r="B14" s="126"/>
      <c r="C14" s="120"/>
      <c r="D14" s="120"/>
      <c r="E14" s="120"/>
      <c r="F14" s="120"/>
      <c r="G14" s="120"/>
      <c r="H14" s="120"/>
      <c r="I14" s="120"/>
    </row>
    <row r="15" spans="1:9" ht="21" customHeight="1">
      <c r="A15" s="461"/>
      <c r="B15" s="483" t="s">
        <v>36</v>
      </c>
      <c r="C15" s="484"/>
      <c r="D15" s="481" t="s">
        <v>327</v>
      </c>
      <c r="E15" s="482"/>
      <c r="F15" s="485" t="s">
        <v>601</v>
      </c>
      <c r="G15" s="485"/>
      <c r="H15" s="485"/>
      <c r="I15" s="486"/>
    </row>
    <row r="16" spans="1:9" ht="21" customHeight="1">
      <c r="A16" s="461"/>
      <c r="B16" s="450"/>
      <c r="C16" s="451"/>
      <c r="D16" s="434" t="s">
        <v>823</v>
      </c>
      <c r="E16" s="435"/>
      <c r="F16" s="435"/>
      <c r="G16" s="435"/>
      <c r="H16" s="435"/>
      <c r="I16" s="436"/>
    </row>
    <row r="17" spans="1:9" ht="21" customHeight="1">
      <c r="A17" s="461"/>
      <c r="B17" s="470" t="s">
        <v>565</v>
      </c>
      <c r="C17" s="456"/>
      <c r="D17" s="492" t="s">
        <v>602</v>
      </c>
      <c r="E17" s="464"/>
      <c r="F17" s="464"/>
      <c r="G17" s="464"/>
      <c r="H17" s="464"/>
      <c r="I17" s="465"/>
    </row>
    <row r="18" spans="1:9" ht="21" customHeight="1">
      <c r="A18" s="461"/>
      <c r="B18" s="457" t="s">
        <v>69</v>
      </c>
      <c r="C18" s="458"/>
      <c r="D18" s="127" t="s">
        <v>323</v>
      </c>
      <c r="E18" s="495" t="s">
        <v>603</v>
      </c>
      <c r="F18" s="495"/>
      <c r="G18" s="495"/>
      <c r="H18" s="495"/>
      <c r="I18" s="496"/>
    </row>
    <row r="19" spans="1:9" ht="21" customHeight="1">
      <c r="A19" s="461"/>
      <c r="B19" s="459"/>
      <c r="C19" s="460"/>
      <c r="D19" s="434" t="s">
        <v>604</v>
      </c>
      <c r="E19" s="435"/>
      <c r="F19" s="435"/>
      <c r="G19" s="435"/>
      <c r="H19" s="435"/>
      <c r="I19" s="436"/>
    </row>
    <row r="20" spans="1:9" ht="21" customHeight="1">
      <c r="A20" s="461"/>
      <c r="B20" s="457" t="s">
        <v>70</v>
      </c>
      <c r="C20" s="458"/>
      <c r="D20" s="454" t="s">
        <v>317</v>
      </c>
      <c r="E20" s="455"/>
      <c r="F20" s="456"/>
      <c r="G20" s="476" t="s">
        <v>605</v>
      </c>
      <c r="H20" s="443"/>
      <c r="I20" s="444"/>
    </row>
    <row r="21" spans="1:9" ht="21" customHeight="1">
      <c r="A21" s="461"/>
      <c r="B21" s="479"/>
      <c r="C21" s="480"/>
      <c r="D21" s="454" t="s">
        <v>318</v>
      </c>
      <c r="E21" s="455"/>
      <c r="F21" s="456"/>
      <c r="G21" s="442" t="s">
        <v>821</v>
      </c>
      <c r="H21" s="443"/>
      <c r="I21" s="444"/>
    </row>
    <row r="22" spans="1:9" ht="21" customHeight="1">
      <c r="A22" s="461"/>
      <c r="B22" s="479"/>
      <c r="C22" s="480"/>
      <c r="D22" s="473" t="s">
        <v>71</v>
      </c>
      <c r="E22" s="474"/>
      <c r="F22" s="475"/>
      <c r="G22" s="128" t="s">
        <v>330</v>
      </c>
      <c r="H22" s="493" t="s">
        <v>606</v>
      </c>
      <c r="I22" s="494"/>
    </row>
    <row r="23" spans="1:9" ht="21" customHeight="1">
      <c r="A23" s="129"/>
      <c r="B23" s="470" t="s">
        <v>219</v>
      </c>
      <c r="C23" s="456"/>
      <c r="D23" s="445" t="s">
        <v>607</v>
      </c>
      <c r="E23" s="446"/>
      <c r="F23" s="446"/>
      <c r="G23" s="130" t="s">
        <v>322</v>
      </c>
      <c r="H23" s="464" t="s">
        <v>824</v>
      </c>
      <c r="I23" s="465"/>
    </row>
    <row r="24" spans="1:9" ht="21" customHeight="1">
      <c r="A24" s="131"/>
      <c r="B24" s="470" t="s">
        <v>73</v>
      </c>
      <c r="C24" s="456"/>
      <c r="D24" s="489" t="s">
        <v>608</v>
      </c>
      <c r="E24" s="490"/>
      <c r="F24" s="487" t="s">
        <v>609</v>
      </c>
      <c r="G24" s="487"/>
      <c r="H24" s="487"/>
      <c r="I24" s="488"/>
    </row>
    <row r="25" spans="1:13" ht="36" customHeight="1" thickBot="1">
      <c r="A25" s="131"/>
      <c r="B25" s="477" t="s">
        <v>74</v>
      </c>
      <c r="C25" s="478"/>
      <c r="D25" s="466" t="s">
        <v>441</v>
      </c>
      <c r="E25" s="467"/>
      <c r="F25" s="468"/>
      <c r="G25" s="468"/>
      <c r="H25" s="468"/>
      <c r="I25" s="469"/>
      <c r="K25" s="105"/>
      <c r="L25" s="105"/>
      <c r="M25" s="105"/>
    </row>
    <row r="26" spans="1:11" ht="21" customHeight="1">
      <c r="A26" s="132"/>
      <c r="B26" s="429"/>
      <c r="C26" s="429"/>
      <c r="D26" s="429"/>
      <c r="E26" s="429"/>
      <c r="F26" s="430"/>
      <c r="G26" s="133"/>
      <c r="H26" s="133"/>
      <c r="I26" s="133"/>
      <c r="J26" s="133"/>
      <c r="K26" s="134"/>
    </row>
    <row r="27" spans="1:10" ht="21" customHeight="1">
      <c r="A27" s="135" t="s">
        <v>75</v>
      </c>
      <c r="B27" s="447" t="s">
        <v>304</v>
      </c>
      <c r="C27" s="447"/>
      <c r="D27" s="447"/>
      <c r="E27" s="447"/>
      <c r="F27" s="447"/>
      <c r="G27" s="136"/>
      <c r="H27" s="136"/>
      <c r="I27" s="136"/>
      <c r="J27" s="136"/>
    </row>
    <row r="28" spans="1:10" ht="21" customHeight="1" thickBot="1">
      <c r="A28" s="137"/>
      <c r="B28" s="491" t="s">
        <v>78</v>
      </c>
      <c r="C28" s="491"/>
      <c r="D28" s="138"/>
      <c r="E28" s="138"/>
      <c r="F28" s="138"/>
      <c r="G28" s="136"/>
      <c r="H28" s="136"/>
      <c r="I28" s="136"/>
      <c r="J28" s="136"/>
    </row>
    <row r="29" spans="1:9" ht="21" customHeight="1">
      <c r="A29" s="139"/>
      <c r="B29" s="483" t="s">
        <v>36</v>
      </c>
      <c r="C29" s="484"/>
      <c r="D29" s="481" t="s">
        <v>326</v>
      </c>
      <c r="E29" s="482"/>
      <c r="F29" s="485" t="s">
        <v>611</v>
      </c>
      <c r="G29" s="485"/>
      <c r="H29" s="485"/>
      <c r="I29" s="486"/>
    </row>
    <row r="30" spans="1:9" ht="21" customHeight="1">
      <c r="A30" s="139"/>
      <c r="B30" s="450"/>
      <c r="C30" s="451"/>
      <c r="D30" s="434" t="s">
        <v>610</v>
      </c>
      <c r="E30" s="435"/>
      <c r="F30" s="435"/>
      <c r="G30" s="435"/>
      <c r="H30" s="435"/>
      <c r="I30" s="436"/>
    </row>
    <row r="31" spans="1:9" ht="21" customHeight="1">
      <c r="A31" s="139"/>
      <c r="B31" s="448" t="s">
        <v>274</v>
      </c>
      <c r="C31" s="449"/>
      <c r="D31" s="431" t="s">
        <v>612</v>
      </c>
      <c r="E31" s="432"/>
      <c r="F31" s="432"/>
      <c r="G31" s="432"/>
      <c r="H31" s="432"/>
      <c r="I31" s="433"/>
    </row>
    <row r="32" spans="1:9" ht="21" customHeight="1">
      <c r="A32" s="139"/>
      <c r="B32" s="448" t="s">
        <v>218</v>
      </c>
      <c r="C32" s="449"/>
      <c r="D32" s="431" t="s">
        <v>613</v>
      </c>
      <c r="E32" s="432"/>
      <c r="F32" s="432"/>
      <c r="G32" s="432"/>
      <c r="H32" s="432"/>
      <c r="I32" s="433"/>
    </row>
    <row r="33" spans="1:13" ht="21" customHeight="1">
      <c r="A33" s="139"/>
      <c r="B33" s="448" t="s">
        <v>76</v>
      </c>
      <c r="C33" s="449"/>
      <c r="D33" s="127" t="s">
        <v>323</v>
      </c>
      <c r="E33" s="495" t="s">
        <v>614</v>
      </c>
      <c r="F33" s="495"/>
      <c r="G33" s="495"/>
      <c r="H33" s="495"/>
      <c r="I33" s="496"/>
      <c r="K33" s="140"/>
      <c r="L33" s="140"/>
      <c r="M33" s="140"/>
    </row>
    <row r="34" spans="1:13" ht="21" customHeight="1">
      <c r="A34" s="139"/>
      <c r="B34" s="450"/>
      <c r="C34" s="451"/>
      <c r="D34" s="497" t="s">
        <v>615</v>
      </c>
      <c r="E34" s="498"/>
      <c r="F34" s="498"/>
      <c r="G34" s="498"/>
      <c r="H34" s="498"/>
      <c r="I34" s="499"/>
      <c r="K34" s="140"/>
      <c r="L34" s="140"/>
      <c r="M34" s="140"/>
    </row>
    <row r="35" spans="1:13" ht="30.75" customHeight="1">
      <c r="A35" s="139"/>
      <c r="B35" s="505" t="s">
        <v>275</v>
      </c>
      <c r="C35" s="455"/>
      <c r="D35" s="509" t="s">
        <v>616</v>
      </c>
      <c r="E35" s="510"/>
      <c r="F35" s="510"/>
      <c r="G35" s="510"/>
      <c r="H35" s="510"/>
      <c r="I35" s="511"/>
      <c r="J35" s="396"/>
      <c r="K35" s="140"/>
      <c r="L35" s="140"/>
      <c r="M35" s="140"/>
    </row>
    <row r="36" spans="1:13" ht="21" customHeight="1">
      <c r="A36" s="139"/>
      <c r="B36" s="448" t="s">
        <v>70</v>
      </c>
      <c r="C36" s="449"/>
      <c r="D36" s="516" t="s">
        <v>37</v>
      </c>
      <c r="E36" s="517"/>
      <c r="F36" s="518"/>
      <c r="G36" s="519" t="s">
        <v>617</v>
      </c>
      <c r="H36" s="520"/>
      <c r="I36" s="521"/>
      <c r="J36" s="136"/>
      <c r="K36" s="140"/>
      <c r="L36" s="140"/>
      <c r="M36" s="140"/>
    </row>
    <row r="37" spans="1:9" ht="21" customHeight="1">
      <c r="A37" s="139"/>
      <c r="B37" s="471"/>
      <c r="C37" s="472"/>
      <c r="D37" s="439" t="s">
        <v>72</v>
      </c>
      <c r="E37" s="440"/>
      <c r="F37" s="441"/>
      <c r="G37" s="476" t="s">
        <v>618</v>
      </c>
      <c r="H37" s="443"/>
      <c r="I37" s="444"/>
    </row>
    <row r="38" spans="1:9" ht="21" customHeight="1">
      <c r="A38" s="139"/>
      <c r="B38" s="471"/>
      <c r="C38" s="472"/>
      <c r="D38" s="439" t="s">
        <v>318</v>
      </c>
      <c r="E38" s="440"/>
      <c r="F38" s="441"/>
      <c r="G38" s="442" t="s">
        <v>821</v>
      </c>
      <c r="H38" s="443"/>
      <c r="I38" s="444"/>
    </row>
    <row r="39" spans="1:9" ht="21" customHeight="1">
      <c r="A39" s="139"/>
      <c r="B39" s="450"/>
      <c r="C39" s="451"/>
      <c r="D39" s="502" t="s">
        <v>71</v>
      </c>
      <c r="E39" s="503"/>
      <c r="F39" s="504"/>
      <c r="G39" s="128" t="s">
        <v>324</v>
      </c>
      <c r="H39" s="493" t="s">
        <v>619</v>
      </c>
      <c r="I39" s="494"/>
    </row>
    <row r="40" spans="1:9" ht="21" customHeight="1">
      <c r="A40" s="139"/>
      <c r="B40" s="470" t="s">
        <v>267</v>
      </c>
      <c r="C40" s="456"/>
      <c r="D40" s="445" t="s">
        <v>620</v>
      </c>
      <c r="E40" s="446"/>
      <c r="F40" s="446"/>
      <c r="G40" s="141" t="s">
        <v>325</v>
      </c>
      <c r="H40" s="464" t="s">
        <v>822</v>
      </c>
      <c r="I40" s="465"/>
    </row>
    <row r="41" spans="1:9" ht="45" customHeight="1" thickBot="1">
      <c r="A41" s="139"/>
      <c r="B41" s="522" t="s">
        <v>515</v>
      </c>
      <c r="C41" s="523"/>
      <c r="D41" s="524" t="s">
        <v>608</v>
      </c>
      <c r="E41" s="525"/>
      <c r="F41" s="142" t="s">
        <v>621</v>
      </c>
      <c r="G41" s="143" t="s">
        <v>325</v>
      </c>
      <c r="H41" s="144" t="s">
        <v>608</v>
      </c>
      <c r="I41" s="145" t="s">
        <v>622</v>
      </c>
    </row>
    <row r="42" spans="1:11" ht="21" customHeight="1">
      <c r="A42" s="139"/>
      <c r="B42" s="146"/>
      <c r="C42" s="146"/>
      <c r="D42" s="147"/>
      <c r="E42" s="147"/>
      <c r="F42" s="148"/>
      <c r="G42" s="149"/>
      <c r="H42" s="150"/>
      <c r="I42" s="151"/>
      <c r="J42" s="136"/>
      <c r="K42" s="140"/>
    </row>
    <row r="43" spans="1:9" ht="21" customHeight="1" thickBot="1">
      <c r="A43" s="139"/>
      <c r="B43" s="500" t="s">
        <v>416</v>
      </c>
      <c r="C43" s="500"/>
      <c r="D43" s="500"/>
      <c r="E43" s="500"/>
      <c r="F43" s="500"/>
      <c r="G43" s="152"/>
      <c r="H43" s="153"/>
      <c r="I43" s="154"/>
    </row>
    <row r="44" spans="1:13" ht="36" customHeight="1">
      <c r="A44" s="139"/>
      <c r="B44" s="437" t="s">
        <v>359</v>
      </c>
      <c r="C44" s="438"/>
      <c r="D44" s="506">
        <v>2779301452</v>
      </c>
      <c r="E44" s="507"/>
      <c r="F44" s="508"/>
      <c r="G44" s="501" t="s">
        <v>347</v>
      </c>
      <c r="H44" s="438"/>
      <c r="I44" s="155" t="s">
        <v>623</v>
      </c>
      <c r="K44" s="105"/>
      <c r="L44" s="105"/>
      <c r="M44" s="105"/>
    </row>
    <row r="45" spans="1:13" ht="18" customHeight="1">
      <c r="A45" s="139"/>
      <c r="B45" s="512" t="s">
        <v>574</v>
      </c>
      <c r="C45" s="513"/>
      <c r="D45" s="416" t="s">
        <v>572</v>
      </c>
      <c r="E45" s="417"/>
      <c r="F45" s="417"/>
      <c r="G45" s="418" t="s">
        <v>573</v>
      </c>
      <c r="H45" s="419"/>
      <c r="I45" s="420"/>
      <c r="K45" s="105"/>
      <c r="L45" s="105"/>
      <c r="M45" s="105"/>
    </row>
    <row r="46" spans="1:13" ht="22.5" customHeight="1">
      <c r="A46" s="139"/>
      <c r="B46" s="514"/>
      <c r="C46" s="515"/>
      <c r="D46" s="410" t="s">
        <v>608</v>
      </c>
      <c r="E46" s="411"/>
      <c r="F46" s="156" t="s">
        <v>621</v>
      </c>
      <c r="G46" s="410" t="s">
        <v>608</v>
      </c>
      <c r="H46" s="411"/>
      <c r="I46" s="157" t="s">
        <v>624</v>
      </c>
      <c r="K46" s="105"/>
      <c r="L46" s="105"/>
      <c r="M46" s="105"/>
    </row>
    <row r="47" spans="1:13" ht="45" customHeight="1">
      <c r="A47" s="139"/>
      <c r="B47" s="423" t="s">
        <v>276</v>
      </c>
      <c r="C47" s="424"/>
      <c r="D47" s="425" t="s">
        <v>625</v>
      </c>
      <c r="E47" s="426"/>
      <c r="F47" s="426"/>
      <c r="G47" s="427" t="s">
        <v>338</v>
      </c>
      <c r="H47" s="428"/>
      <c r="I47" s="158" t="s">
        <v>623</v>
      </c>
      <c r="K47" s="105"/>
      <c r="L47" s="105"/>
      <c r="M47" s="105"/>
    </row>
    <row r="48" spans="1:13" ht="18" customHeight="1">
      <c r="A48" s="139"/>
      <c r="B48" s="412" t="s">
        <v>575</v>
      </c>
      <c r="C48" s="413"/>
      <c r="D48" s="416" t="s">
        <v>572</v>
      </c>
      <c r="E48" s="417"/>
      <c r="F48" s="417"/>
      <c r="G48" s="418" t="s">
        <v>573</v>
      </c>
      <c r="H48" s="419"/>
      <c r="I48" s="420"/>
      <c r="K48" s="105"/>
      <c r="L48" s="105"/>
      <c r="M48" s="105"/>
    </row>
    <row r="49" spans="1:13" ht="22.5" customHeight="1" thickBot="1">
      <c r="A49" s="139"/>
      <c r="B49" s="414"/>
      <c r="C49" s="415"/>
      <c r="D49" s="421" t="s">
        <v>608</v>
      </c>
      <c r="E49" s="422"/>
      <c r="F49" s="159" t="s">
        <v>621</v>
      </c>
      <c r="G49" s="421" t="s">
        <v>608</v>
      </c>
      <c r="H49" s="422"/>
      <c r="I49" s="160" t="s">
        <v>624</v>
      </c>
      <c r="K49" s="105"/>
      <c r="L49" s="105"/>
      <c r="M49" s="105"/>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44:F44"/>
    <mergeCell ref="D35:I35"/>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 ref="G21" r:id="rId3" display="tanaka@healthcare-link.co.jp"/>
    <hyperlink ref="H22" r:id="rId4" display="www.healthcare-link.co.jp"/>
    <hyperlink ref="H39" r:id="rId5" display="www.healthcre-ink.co.jp"/>
    <hyperlink ref="G38" r:id="rId6" display="tanaka@healthcare-link.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1200" verticalDpi="1200" orientation="portrait" paperSize="9" scale="85"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38"/>
  <sheetViews>
    <sheetView showGridLines="0" view="pageBreakPreview" zoomScale="90" zoomScaleNormal="85" zoomScaleSheetLayoutView="90" workbookViewId="0" topLeftCell="A1">
      <selection activeCell="N8" sqref="N8"/>
    </sheetView>
  </sheetViews>
  <sheetFormatPr defaultColWidth="11.75390625" defaultRowHeight="22.5" customHeight="1"/>
  <cols>
    <col min="1" max="1" width="2.50390625" style="50" customWidth="1"/>
    <col min="2" max="2" width="9.375" style="44" customWidth="1"/>
    <col min="3" max="3" width="15.625" style="44" customWidth="1"/>
    <col min="4" max="6" width="7.875" style="44" customWidth="1"/>
    <col min="7" max="7" width="8.00390625" style="44" customWidth="1"/>
    <col min="8" max="8" width="7.875" style="44" customWidth="1"/>
    <col min="9" max="9" width="10.25390625" style="44" customWidth="1"/>
    <col min="10" max="10" width="7.875" style="44" customWidth="1"/>
    <col min="11" max="11" width="16.125" style="44" customWidth="1"/>
    <col min="12" max="12" width="3.375" style="44" customWidth="1"/>
    <col min="13" max="15" width="13.00390625" style="44" customWidth="1"/>
    <col min="16" max="16384" width="11.75390625" style="44" customWidth="1"/>
  </cols>
  <sheetData>
    <row r="1" spans="1:11" ht="21" customHeight="1" thickBot="1">
      <c r="A1" s="14" t="s">
        <v>79</v>
      </c>
      <c r="B1" s="544" t="s">
        <v>83</v>
      </c>
      <c r="C1" s="544"/>
      <c r="D1" s="544"/>
      <c r="E1" s="544"/>
      <c r="F1" s="544"/>
      <c r="G1" s="544"/>
      <c r="H1" s="544"/>
      <c r="I1" s="544"/>
      <c r="J1" s="544"/>
      <c r="K1" s="544"/>
    </row>
    <row r="2" spans="2:11" ht="21" customHeight="1">
      <c r="B2" s="537" t="s">
        <v>80</v>
      </c>
      <c r="C2" s="52" t="s">
        <v>220</v>
      </c>
      <c r="D2" s="53" t="s">
        <v>626</v>
      </c>
      <c r="E2" s="192" t="s">
        <v>221</v>
      </c>
      <c r="F2" s="186" t="s">
        <v>627</v>
      </c>
      <c r="G2" s="529" t="s">
        <v>316</v>
      </c>
      <c r="H2" s="530"/>
      <c r="I2" s="187" t="s">
        <v>627</v>
      </c>
      <c r="J2" s="202"/>
      <c r="K2" s="203"/>
    </row>
    <row r="3" spans="2:11" ht="21" customHeight="1">
      <c r="B3" s="538"/>
      <c r="C3" s="204" t="s">
        <v>230</v>
      </c>
      <c r="D3" s="179" t="s">
        <v>608</v>
      </c>
      <c r="E3" s="548" t="s">
        <v>628</v>
      </c>
      <c r="F3" s="548"/>
      <c r="G3" s="548"/>
      <c r="H3" s="205" t="s">
        <v>273</v>
      </c>
      <c r="I3" s="54" t="s">
        <v>608</v>
      </c>
      <c r="J3" s="548" t="s">
        <v>629</v>
      </c>
      <c r="K3" s="549"/>
    </row>
    <row r="4" spans="2:11" ht="21" customHeight="1">
      <c r="B4" s="539"/>
      <c r="C4" s="55" t="s">
        <v>85</v>
      </c>
      <c r="D4" s="540">
        <v>1330.25</v>
      </c>
      <c r="E4" s="541"/>
      <c r="F4" s="206" t="s">
        <v>222</v>
      </c>
      <c r="G4" s="206"/>
      <c r="H4" s="206"/>
      <c r="I4" s="206"/>
      <c r="J4" s="206"/>
      <c r="K4" s="207"/>
    </row>
    <row r="5" spans="2:11" ht="21" customHeight="1">
      <c r="B5" s="550" t="s">
        <v>81</v>
      </c>
      <c r="C5" s="56" t="s">
        <v>220</v>
      </c>
      <c r="D5" s="57" t="s">
        <v>630</v>
      </c>
      <c r="E5" s="183" t="s">
        <v>221</v>
      </c>
      <c r="F5" s="179" t="s">
        <v>631</v>
      </c>
      <c r="G5" s="545" t="s">
        <v>316</v>
      </c>
      <c r="H5" s="546"/>
      <c r="I5" s="179" t="s">
        <v>627</v>
      </c>
      <c r="J5" s="208"/>
      <c r="K5" s="209"/>
    </row>
    <row r="6" spans="2:11" ht="21" customHeight="1">
      <c r="B6" s="538"/>
      <c r="C6" s="193" t="s">
        <v>230</v>
      </c>
      <c r="D6" s="179"/>
      <c r="E6" s="548"/>
      <c r="F6" s="548"/>
      <c r="G6" s="548"/>
      <c r="H6" s="205" t="s">
        <v>273</v>
      </c>
      <c r="I6" s="54"/>
      <c r="J6" s="548"/>
      <c r="K6" s="549"/>
    </row>
    <row r="7" spans="2:11" ht="21" customHeight="1">
      <c r="B7" s="538"/>
      <c r="C7" s="56" t="s">
        <v>223</v>
      </c>
      <c r="D7" s="542">
        <v>1977.6</v>
      </c>
      <c r="E7" s="541"/>
      <c r="F7" s="543" t="s">
        <v>449</v>
      </c>
      <c r="G7" s="543"/>
      <c r="H7" s="543"/>
      <c r="I7" s="547">
        <v>1977.6</v>
      </c>
      <c r="J7" s="547"/>
      <c r="K7" s="210" t="s">
        <v>279</v>
      </c>
    </row>
    <row r="8" spans="2:11" ht="21" customHeight="1">
      <c r="B8" s="538"/>
      <c r="C8" s="56" t="s">
        <v>226</v>
      </c>
      <c r="D8" s="179" t="s">
        <v>608</v>
      </c>
      <c r="E8" s="578" t="s">
        <v>632</v>
      </c>
      <c r="F8" s="578"/>
      <c r="G8" s="579"/>
      <c r="H8" s="583" t="s">
        <v>320</v>
      </c>
      <c r="I8" s="584"/>
      <c r="J8" s="585" t="s">
        <v>633</v>
      </c>
      <c r="K8" s="586"/>
    </row>
    <row r="9" spans="2:11" ht="21" customHeight="1">
      <c r="B9" s="538"/>
      <c r="C9" s="56" t="s">
        <v>82</v>
      </c>
      <c r="D9" s="535" t="s">
        <v>634</v>
      </c>
      <c r="E9" s="536"/>
      <c r="F9" s="531" t="s">
        <v>277</v>
      </c>
      <c r="G9" s="531"/>
      <c r="H9" s="551"/>
      <c r="I9" s="551"/>
      <c r="J9" s="551"/>
      <c r="K9" s="552"/>
    </row>
    <row r="10" spans="2:11" ht="21" customHeight="1">
      <c r="B10" s="538"/>
      <c r="C10" s="56" t="s">
        <v>224</v>
      </c>
      <c r="D10" s="555" t="s">
        <v>635</v>
      </c>
      <c r="E10" s="580"/>
      <c r="F10" s="531" t="s">
        <v>277</v>
      </c>
      <c r="G10" s="531"/>
      <c r="H10" s="551"/>
      <c r="I10" s="551"/>
      <c r="J10" s="551"/>
      <c r="K10" s="552"/>
    </row>
    <row r="11" spans="2:11" ht="21" customHeight="1">
      <c r="B11" s="538"/>
      <c r="C11" s="56" t="s">
        <v>225</v>
      </c>
      <c r="D11" s="211">
        <v>3</v>
      </c>
      <c r="E11" s="212" t="s">
        <v>296</v>
      </c>
      <c r="F11" s="213" t="s">
        <v>305</v>
      </c>
      <c r="G11" s="214">
        <v>3</v>
      </c>
      <c r="H11" s="178" t="s">
        <v>306</v>
      </c>
      <c r="I11" s="214"/>
      <c r="J11" s="215" t="s">
        <v>278</v>
      </c>
      <c r="K11" s="209"/>
    </row>
    <row r="12" spans="2:11" ht="21" customHeight="1">
      <c r="B12" s="539"/>
      <c r="C12" s="562" t="s">
        <v>272</v>
      </c>
      <c r="D12" s="563"/>
      <c r="E12" s="563"/>
      <c r="F12" s="563"/>
      <c r="G12" s="563"/>
      <c r="H12" s="564"/>
      <c r="I12" s="535"/>
      <c r="J12" s="561"/>
      <c r="K12" s="216"/>
    </row>
    <row r="13" spans="2:11" ht="21" customHeight="1">
      <c r="B13" s="526" t="s">
        <v>284</v>
      </c>
      <c r="C13" s="58" t="s">
        <v>227</v>
      </c>
      <c r="D13" s="217">
        <v>50</v>
      </c>
      <c r="E13" s="212" t="s">
        <v>352</v>
      </c>
      <c r="F13" s="532" t="s">
        <v>490</v>
      </c>
      <c r="G13" s="533"/>
      <c r="H13" s="533"/>
      <c r="I13" s="534"/>
      <c r="J13" s="218">
        <v>50</v>
      </c>
      <c r="K13" s="219" t="s">
        <v>512</v>
      </c>
    </row>
    <row r="14" spans="2:11" ht="36" customHeight="1">
      <c r="B14" s="527"/>
      <c r="C14" s="181" t="s">
        <v>280</v>
      </c>
      <c r="D14" s="59" t="s">
        <v>228</v>
      </c>
      <c r="E14" s="59" t="s">
        <v>229</v>
      </c>
      <c r="F14" s="59" t="s">
        <v>84</v>
      </c>
      <c r="G14" s="59" t="s">
        <v>384</v>
      </c>
      <c r="H14" s="60" t="s">
        <v>303</v>
      </c>
      <c r="I14" s="60" t="s">
        <v>85</v>
      </c>
      <c r="J14" s="60" t="s">
        <v>385</v>
      </c>
      <c r="K14" s="61" t="s">
        <v>319</v>
      </c>
    </row>
    <row r="15" spans="1:16" s="65" customFormat="1" ht="21" customHeight="1">
      <c r="A15" s="62"/>
      <c r="B15" s="527"/>
      <c r="C15" s="63" t="s">
        <v>636</v>
      </c>
      <c r="D15" s="64" t="s">
        <v>637</v>
      </c>
      <c r="E15" s="64" t="s">
        <v>637</v>
      </c>
      <c r="F15" s="64" t="s">
        <v>638</v>
      </c>
      <c r="G15" s="64" t="s">
        <v>638</v>
      </c>
      <c r="H15" s="64" t="s">
        <v>638</v>
      </c>
      <c r="I15" s="220">
        <v>18.1</v>
      </c>
      <c r="J15" s="221">
        <v>42</v>
      </c>
      <c r="K15" s="222" t="s">
        <v>639</v>
      </c>
      <c r="P15" s="223"/>
    </row>
    <row r="16" spans="1:16" s="65" customFormat="1" ht="21" customHeight="1">
      <c r="A16" s="62"/>
      <c r="B16" s="527"/>
      <c r="C16" s="63" t="s">
        <v>636</v>
      </c>
      <c r="D16" s="64" t="s">
        <v>637</v>
      </c>
      <c r="E16" s="64" t="s">
        <v>637</v>
      </c>
      <c r="F16" s="64" t="s">
        <v>638</v>
      </c>
      <c r="G16" s="64" t="s">
        <v>638</v>
      </c>
      <c r="H16" s="64" t="s">
        <v>638</v>
      </c>
      <c r="I16" s="220">
        <v>19.5</v>
      </c>
      <c r="J16" s="221">
        <v>2</v>
      </c>
      <c r="K16" s="222" t="s">
        <v>639</v>
      </c>
      <c r="P16" s="577"/>
    </row>
    <row r="17" spans="1:16" s="65" customFormat="1" ht="21" customHeight="1">
      <c r="A17" s="62"/>
      <c r="B17" s="527"/>
      <c r="C17" s="63" t="s">
        <v>636</v>
      </c>
      <c r="D17" s="64" t="s">
        <v>637</v>
      </c>
      <c r="E17" s="64" t="s">
        <v>637</v>
      </c>
      <c r="F17" s="64" t="s">
        <v>638</v>
      </c>
      <c r="G17" s="64" t="s">
        <v>638</v>
      </c>
      <c r="H17" s="64" t="s">
        <v>638</v>
      </c>
      <c r="I17" s="221">
        <v>20.3</v>
      </c>
      <c r="J17" s="221">
        <v>2</v>
      </c>
      <c r="K17" s="222" t="s">
        <v>639</v>
      </c>
      <c r="P17" s="577"/>
    </row>
    <row r="18" spans="1:16" s="65" customFormat="1" ht="21" customHeight="1">
      <c r="A18" s="62"/>
      <c r="B18" s="527"/>
      <c r="C18" s="63" t="s">
        <v>636</v>
      </c>
      <c r="D18" s="64" t="s">
        <v>637</v>
      </c>
      <c r="E18" s="64" t="s">
        <v>637</v>
      </c>
      <c r="F18" s="64" t="s">
        <v>638</v>
      </c>
      <c r="G18" s="64" t="s">
        <v>638</v>
      </c>
      <c r="H18" s="64" t="s">
        <v>638</v>
      </c>
      <c r="I18" s="221">
        <v>21.4</v>
      </c>
      <c r="J18" s="221">
        <v>2</v>
      </c>
      <c r="K18" s="222" t="s">
        <v>639</v>
      </c>
      <c r="P18" s="577"/>
    </row>
    <row r="19" spans="1:16" s="65" customFormat="1" ht="21" customHeight="1">
      <c r="A19" s="62"/>
      <c r="B19" s="527"/>
      <c r="C19" s="63" t="s">
        <v>636</v>
      </c>
      <c r="D19" s="64" t="s">
        <v>637</v>
      </c>
      <c r="E19" s="64" t="s">
        <v>637</v>
      </c>
      <c r="F19" s="64" t="s">
        <v>638</v>
      </c>
      <c r="G19" s="64" t="s">
        <v>638</v>
      </c>
      <c r="H19" s="64" t="s">
        <v>638</v>
      </c>
      <c r="I19" s="221">
        <v>22.1</v>
      </c>
      <c r="J19" s="221">
        <v>2</v>
      </c>
      <c r="K19" s="222" t="s">
        <v>639</v>
      </c>
      <c r="P19" s="224"/>
    </row>
    <row r="20" spans="1:16" s="65" customFormat="1" ht="21" customHeight="1">
      <c r="A20" s="62"/>
      <c r="B20" s="527"/>
      <c r="C20" s="63"/>
      <c r="D20" s="64"/>
      <c r="E20" s="64"/>
      <c r="F20" s="64"/>
      <c r="G20" s="64"/>
      <c r="H20" s="64"/>
      <c r="I20" s="221"/>
      <c r="J20" s="221"/>
      <c r="K20" s="222"/>
      <c r="P20" s="224"/>
    </row>
    <row r="21" spans="1:16" s="65" customFormat="1" ht="21" customHeight="1">
      <c r="A21" s="62"/>
      <c r="B21" s="527"/>
      <c r="C21" s="63"/>
      <c r="D21" s="64"/>
      <c r="E21" s="64"/>
      <c r="F21" s="64"/>
      <c r="G21" s="64"/>
      <c r="H21" s="64"/>
      <c r="I21" s="221"/>
      <c r="J21" s="221"/>
      <c r="K21" s="222"/>
      <c r="P21" s="224"/>
    </row>
    <row r="22" spans="1:16" s="65" customFormat="1" ht="21" customHeight="1">
      <c r="A22" s="62"/>
      <c r="B22" s="528"/>
      <c r="C22" s="63"/>
      <c r="D22" s="64"/>
      <c r="E22" s="64"/>
      <c r="F22" s="66"/>
      <c r="G22" s="64"/>
      <c r="H22" s="64"/>
      <c r="I22" s="221"/>
      <c r="J22" s="221"/>
      <c r="K22" s="222"/>
      <c r="P22" s="224"/>
    </row>
    <row r="23" spans="2:11" ht="21" customHeight="1">
      <c r="B23" s="550" t="s">
        <v>86</v>
      </c>
      <c r="C23" s="559" t="s">
        <v>370</v>
      </c>
      <c r="D23" s="557">
        <v>6</v>
      </c>
      <c r="E23" s="581" t="s">
        <v>367</v>
      </c>
      <c r="F23" s="533" t="s">
        <v>371</v>
      </c>
      <c r="G23" s="533"/>
      <c r="H23" s="533"/>
      <c r="I23" s="533"/>
      <c r="J23" s="214"/>
      <c r="K23" s="225" t="s">
        <v>368</v>
      </c>
    </row>
    <row r="24" spans="2:11" ht="21" customHeight="1">
      <c r="B24" s="538"/>
      <c r="C24" s="560"/>
      <c r="D24" s="558"/>
      <c r="E24" s="582"/>
      <c r="F24" s="533" t="s">
        <v>369</v>
      </c>
      <c r="G24" s="533"/>
      <c r="H24" s="533"/>
      <c r="I24" s="533"/>
      <c r="J24" s="226">
        <v>5</v>
      </c>
      <c r="K24" s="225" t="s">
        <v>368</v>
      </c>
    </row>
    <row r="25" spans="2:11" ht="21" customHeight="1">
      <c r="B25" s="538"/>
      <c r="C25" s="176" t="s">
        <v>87</v>
      </c>
      <c r="D25" s="67" t="s">
        <v>640</v>
      </c>
      <c r="E25" s="214">
        <v>4</v>
      </c>
      <c r="F25" s="227" t="s">
        <v>368</v>
      </c>
      <c r="G25" s="68"/>
      <c r="H25" s="214"/>
      <c r="I25" s="212" t="s">
        <v>368</v>
      </c>
      <c r="J25" s="212"/>
      <c r="K25" s="225"/>
    </row>
    <row r="26" spans="2:11" ht="36" customHeight="1">
      <c r="B26" s="538"/>
      <c r="C26" s="69" t="s">
        <v>88</v>
      </c>
      <c r="D26" s="68" t="s">
        <v>641</v>
      </c>
      <c r="E26" s="214">
        <v>1</v>
      </c>
      <c r="F26" s="227" t="s">
        <v>368</v>
      </c>
      <c r="G26" s="68"/>
      <c r="H26" s="214"/>
      <c r="I26" s="227" t="s">
        <v>368</v>
      </c>
      <c r="J26" s="174" t="s">
        <v>283</v>
      </c>
      <c r="K26" s="228"/>
    </row>
    <row r="27" spans="2:11" ht="21" customHeight="1">
      <c r="B27" s="538"/>
      <c r="C27" s="229" t="s">
        <v>642</v>
      </c>
      <c r="D27" s="230">
        <v>1</v>
      </c>
      <c r="E27" s="227" t="s">
        <v>368</v>
      </c>
      <c r="F27" s="231" t="s">
        <v>85</v>
      </c>
      <c r="G27" s="232">
        <v>125.88</v>
      </c>
      <c r="H27" s="212"/>
      <c r="I27" s="565" t="s">
        <v>494</v>
      </c>
      <c r="J27" s="566"/>
      <c r="K27" s="592" t="s">
        <v>627</v>
      </c>
    </row>
    <row r="28" spans="2:11" ht="21" customHeight="1">
      <c r="B28" s="538"/>
      <c r="C28" s="229" t="s">
        <v>642</v>
      </c>
      <c r="D28" s="230"/>
      <c r="E28" s="227" t="s">
        <v>368</v>
      </c>
      <c r="F28" s="231" t="s">
        <v>85</v>
      </c>
      <c r="G28" s="233"/>
      <c r="H28" s="212" t="s">
        <v>222</v>
      </c>
      <c r="I28" s="567"/>
      <c r="J28" s="568"/>
      <c r="K28" s="593"/>
    </row>
    <row r="29" spans="2:11" ht="21" customHeight="1">
      <c r="B29" s="538"/>
      <c r="C29" s="183" t="s">
        <v>89</v>
      </c>
      <c r="D29" s="555" t="s">
        <v>643</v>
      </c>
      <c r="E29" s="556"/>
      <c r="F29" s="556"/>
      <c r="G29" s="556"/>
      <c r="H29" s="214">
        <v>1</v>
      </c>
      <c r="I29" s="212" t="s">
        <v>368</v>
      </c>
      <c r="J29" s="208"/>
      <c r="K29" s="209"/>
    </row>
    <row r="30" spans="2:11" ht="21" customHeight="1">
      <c r="B30" s="538"/>
      <c r="C30" s="183" t="s">
        <v>89</v>
      </c>
      <c r="D30" s="555" t="s">
        <v>644</v>
      </c>
      <c r="E30" s="556"/>
      <c r="F30" s="556"/>
      <c r="G30" s="556"/>
      <c r="H30" s="214">
        <v>1</v>
      </c>
      <c r="I30" s="212" t="s">
        <v>368</v>
      </c>
      <c r="J30" s="208"/>
      <c r="K30" s="209"/>
    </row>
    <row r="31" spans="1:11" s="71" customFormat="1" ht="21" customHeight="1">
      <c r="A31" s="70"/>
      <c r="B31" s="538"/>
      <c r="C31" s="183" t="s">
        <v>231</v>
      </c>
      <c r="D31" s="184" t="s">
        <v>238</v>
      </c>
      <c r="E31" s="234">
        <v>1.9</v>
      </c>
      <c r="F31" s="206" t="s">
        <v>239</v>
      </c>
      <c r="G31" s="184" t="s">
        <v>240</v>
      </c>
      <c r="H31" s="235"/>
      <c r="I31" s="71" t="s">
        <v>239</v>
      </c>
      <c r="J31" s="208"/>
      <c r="K31" s="236"/>
    </row>
    <row r="32" spans="2:11" ht="21" customHeight="1">
      <c r="B32" s="538"/>
      <c r="C32" s="175" t="s">
        <v>268</v>
      </c>
      <c r="D32" s="575">
        <v>3</v>
      </c>
      <c r="E32" s="576"/>
      <c r="F32" s="212" t="s">
        <v>368</v>
      </c>
      <c r="G32" s="238"/>
      <c r="H32" s="573"/>
      <c r="I32" s="573"/>
      <c r="J32" s="573"/>
      <c r="K32" s="574"/>
    </row>
    <row r="33" spans="2:11" ht="21" customHeight="1">
      <c r="B33" s="538"/>
      <c r="C33" s="587" t="s">
        <v>269</v>
      </c>
      <c r="D33" s="180" t="s">
        <v>270</v>
      </c>
      <c r="E33" s="182" t="s">
        <v>631</v>
      </c>
      <c r="F33" s="180" t="s">
        <v>228</v>
      </c>
      <c r="G33" s="182" t="s">
        <v>631</v>
      </c>
      <c r="H33" s="180" t="s">
        <v>84</v>
      </c>
      <c r="I33" s="182" t="s">
        <v>631</v>
      </c>
      <c r="J33" s="72" t="s">
        <v>314</v>
      </c>
      <c r="K33" s="198" t="s">
        <v>631</v>
      </c>
    </row>
    <row r="34" spans="2:11" ht="21" customHeight="1">
      <c r="B34" s="538"/>
      <c r="C34" s="588"/>
      <c r="D34" s="180" t="s">
        <v>287</v>
      </c>
      <c r="E34" s="569" t="s">
        <v>645</v>
      </c>
      <c r="F34" s="570"/>
      <c r="G34" s="571" t="s">
        <v>339</v>
      </c>
      <c r="H34" s="572"/>
      <c r="I34" s="572"/>
      <c r="J34" s="572"/>
      <c r="K34" s="239" t="s">
        <v>646</v>
      </c>
    </row>
    <row r="35" spans="2:11" ht="21" customHeight="1">
      <c r="B35" s="539"/>
      <c r="C35" s="183" t="s">
        <v>45</v>
      </c>
      <c r="D35" s="589" t="s">
        <v>647</v>
      </c>
      <c r="E35" s="590"/>
      <c r="F35" s="590"/>
      <c r="G35" s="590"/>
      <c r="H35" s="590"/>
      <c r="I35" s="590"/>
      <c r="J35" s="590"/>
      <c r="K35" s="591"/>
    </row>
    <row r="36" spans="2:11" ht="21" customHeight="1">
      <c r="B36" s="526" t="s">
        <v>285</v>
      </c>
      <c r="C36" s="185" t="s">
        <v>90</v>
      </c>
      <c r="D36" s="240" t="s">
        <v>631</v>
      </c>
      <c r="E36" s="554" t="s">
        <v>91</v>
      </c>
      <c r="F36" s="604"/>
      <c r="G36" s="241" t="s">
        <v>631</v>
      </c>
      <c r="H36" s="595" t="s">
        <v>281</v>
      </c>
      <c r="I36" s="596"/>
      <c r="J36" s="242" t="s">
        <v>631</v>
      </c>
      <c r="K36" s="225"/>
    </row>
    <row r="37" spans="2:11" ht="36" customHeight="1">
      <c r="B37" s="538"/>
      <c r="C37" s="183" t="s">
        <v>282</v>
      </c>
      <c r="D37" s="240" t="s">
        <v>631</v>
      </c>
      <c r="E37" s="553" t="s">
        <v>286</v>
      </c>
      <c r="F37" s="554"/>
      <c r="G37" s="597"/>
      <c r="H37" s="598"/>
      <c r="I37" s="598"/>
      <c r="J37" s="598"/>
      <c r="K37" s="599"/>
    </row>
    <row r="38" spans="2:11" ht="21" customHeight="1" thickBot="1">
      <c r="B38" s="594"/>
      <c r="C38" s="188" t="s">
        <v>340</v>
      </c>
      <c r="D38" s="244" t="s">
        <v>631</v>
      </c>
      <c r="E38" s="600" t="s">
        <v>648</v>
      </c>
      <c r="F38" s="601"/>
      <c r="G38" s="245" t="s">
        <v>631</v>
      </c>
      <c r="H38" s="602" t="s">
        <v>361</v>
      </c>
      <c r="I38" s="603"/>
      <c r="J38" s="246">
        <v>2</v>
      </c>
      <c r="K38" s="247" t="s">
        <v>360</v>
      </c>
    </row>
  </sheetData>
  <sheetProtection/>
  <mergeCells count="50">
    <mergeCell ref="C33:C34"/>
    <mergeCell ref="D35:K35"/>
    <mergeCell ref="K27:K28"/>
    <mergeCell ref="B36:B38"/>
    <mergeCell ref="H36:I36"/>
    <mergeCell ref="G37:K37"/>
    <mergeCell ref="E38:F38"/>
    <mergeCell ref="H38:I38"/>
    <mergeCell ref="E36:F36"/>
    <mergeCell ref="B23:B35"/>
    <mergeCell ref="D30:G30"/>
    <mergeCell ref="D32:E32"/>
    <mergeCell ref="P16:P18"/>
    <mergeCell ref="E8:G8"/>
    <mergeCell ref="D10:E10"/>
    <mergeCell ref="E23:E24"/>
    <mergeCell ref="F23:I23"/>
    <mergeCell ref="F24:I24"/>
    <mergeCell ref="H8:I8"/>
    <mergeCell ref="J8:K8"/>
    <mergeCell ref="E37:F37"/>
    <mergeCell ref="D29:G29"/>
    <mergeCell ref="D23:D24"/>
    <mergeCell ref="C23:C24"/>
    <mergeCell ref="I12:J12"/>
    <mergeCell ref="C12:H12"/>
    <mergeCell ref="I27:J28"/>
    <mergeCell ref="E34:F34"/>
    <mergeCell ref="G34:J34"/>
    <mergeCell ref="H32:K32"/>
    <mergeCell ref="B1:K1"/>
    <mergeCell ref="G5:H5"/>
    <mergeCell ref="I7:J7"/>
    <mergeCell ref="E3:G3"/>
    <mergeCell ref="E6:G6"/>
    <mergeCell ref="J3:K3"/>
    <mergeCell ref="J6:K6"/>
    <mergeCell ref="B5:B12"/>
    <mergeCell ref="H9:K9"/>
    <mergeCell ref="H10:K10"/>
    <mergeCell ref="B13:B22"/>
    <mergeCell ref="G2:H2"/>
    <mergeCell ref="F9:G9"/>
    <mergeCell ref="F10:G10"/>
    <mergeCell ref="F13:I13"/>
    <mergeCell ref="D9:E9"/>
    <mergeCell ref="B2:B4"/>
    <mergeCell ref="D4:E4"/>
    <mergeCell ref="D7:E7"/>
    <mergeCell ref="F7:H7"/>
  </mergeCells>
  <dataValidations count="12">
    <dataValidation type="list" allowBlank="1" showInputMessage="1" showErrorMessage="1" sqref="F5 F2 I2 I33 K33 E33 I5 G33 D36:D38 G36 J36 G38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D30">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8:F38">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94"/>
  <sheetViews>
    <sheetView showGridLines="0" view="pageBreakPreview" zoomScale="80" zoomScaleNormal="85" zoomScaleSheetLayoutView="80" workbookViewId="0" topLeftCell="A16">
      <selection activeCell="K91" sqref="K91"/>
    </sheetView>
  </sheetViews>
  <sheetFormatPr defaultColWidth="9.00390625" defaultRowHeight="13.5"/>
  <cols>
    <col min="1" max="3" width="2.625" style="2" customWidth="1"/>
    <col min="4" max="4" width="25.375" style="3" customWidth="1"/>
    <col min="5" max="5" width="15.125" style="44" customWidth="1"/>
    <col min="6" max="6" width="12.25390625" style="71" customWidth="1"/>
    <col min="7" max="7" width="12.375" style="44" customWidth="1"/>
    <col min="8" max="8" width="15.00390625" style="44" customWidth="1"/>
    <col min="9" max="9" width="15.00390625" style="3" customWidth="1"/>
    <col min="10" max="10" width="3.375" style="44" customWidth="1"/>
    <col min="11" max="11" width="13.00390625" style="44" customWidth="1"/>
    <col min="12" max="13" width="13.00390625" style="45" customWidth="1"/>
    <col min="14" max="16384" width="9.00390625" style="44" customWidth="1"/>
  </cols>
  <sheetData>
    <row r="1" spans="1:9" ht="21" customHeight="1">
      <c r="A1" s="73" t="s">
        <v>92</v>
      </c>
      <c r="B1" s="544" t="s">
        <v>93</v>
      </c>
      <c r="C1" s="544"/>
      <c r="D1" s="544"/>
      <c r="E1" s="544"/>
      <c r="F1" s="544"/>
      <c r="G1" s="544"/>
      <c r="H1" s="544"/>
      <c r="I1" s="544"/>
    </row>
    <row r="2" spans="1:9" ht="21" customHeight="1" thickBot="1">
      <c r="A2" s="74"/>
      <c r="B2" s="620" t="s">
        <v>94</v>
      </c>
      <c r="C2" s="620"/>
      <c r="D2" s="620"/>
      <c r="E2" s="49"/>
      <c r="F2" s="47"/>
      <c r="G2" s="49"/>
      <c r="H2" s="49"/>
      <c r="I2" s="17"/>
    </row>
    <row r="3" spans="1:13" ht="10.5" customHeight="1">
      <c r="A3" s="50"/>
      <c r="B3" s="635" t="s">
        <v>95</v>
      </c>
      <c r="C3" s="636"/>
      <c r="D3" s="636"/>
      <c r="E3" s="637"/>
      <c r="F3" s="641" t="s">
        <v>649</v>
      </c>
      <c r="G3" s="642"/>
      <c r="H3" s="642"/>
      <c r="I3" s="643"/>
      <c r="L3" s="44"/>
      <c r="M3" s="44"/>
    </row>
    <row r="4" spans="1:13" ht="84" customHeight="1">
      <c r="A4" s="50"/>
      <c r="B4" s="638"/>
      <c r="C4" s="639"/>
      <c r="D4" s="639"/>
      <c r="E4" s="640"/>
      <c r="F4" s="644"/>
      <c r="G4" s="645"/>
      <c r="H4" s="645"/>
      <c r="I4" s="646"/>
      <c r="L4" s="44"/>
      <c r="M4" s="44"/>
    </row>
    <row r="5" spans="1:13" ht="40.5" customHeight="1">
      <c r="A5" s="50"/>
      <c r="B5" s="668" t="s">
        <v>250</v>
      </c>
      <c r="C5" s="669"/>
      <c r="D5" s="669"/>
      <c r="E5" s="670"/>
      <c r="F5" s="674" t="s">
        <v>650</v>
      </c>
      <c r="G5" s="675"/>
      <c r="H5" s="675"/>
      <c r="I5" s="676"/>
      <c r="L5" s="44"/>
      <c r="M5" s="44"/>
    </row>
    <row r="6" spans="1:13" ht="8.25" customHeight="1">
      <c r="A6" s="50"/>
      <c r="B6" s="671"/>
      <c r="C6" s="672"/>
      <c r="D6" s="672"/>
      <c r="E6" s="673"/>
      <c r="F6" s="677"/>
      <c r="G6" s="678"/>
      <c r="H6" s="678"/>
      <c r="I6" s="679"/>
      <c r="L6" s="44"/>
      <c r="M6" s="44"/>
    </row>
    <row r="7" spans="1:13" ht="21" customHeight="1">
      <c r="A7" s="50"/>
      <c r="B7" s="680" t="s">
        <v>232</v>
      </c>
      <c r="C7" s="681"/>
      <c r="D7" s="681"/>
      <c r="E7" s="248" t="s">
        <v>233</v>
      </c>
      <c r="F7" s="532" t="s">
        <v>355</v>
      </c>
      <c r="G7" s="533"/>
      <c r="H7" s="533"/>
      <c r="I7" s="682"/>
      <c r="L7" s="44"/>
      <c r="M7" s="44"/>
    </row>
    <row r="8" spans="1:13" ht="21" customHeight="1">
      <c r="A8" s="50"/>
      <c r="B8" s="680" t="s">
        <v>307</v>
      </c>
      <c r="C8" s="681"/>
      <c r="D8" s="681"/>
      <c r="E8" s="249" t="s">
        <v>651</v>
      </c>
      <c r="F8" s="589"/>
      <c r="G8" s="590"/>
      <c r="H8" s="590"/>
      <c r="I8" s="591"/>
      <c r="L8" s="44"/>
      <c r="M8" s="44"/>
    </row>
    <row r="9" spans="1:13" ht="21" customHeight="1">
      <c r="A9" s="50"/>
      <c r="B9" s="680" t="s">
        <v>96</v>
      </c>
      <c r="C9" s="681"/>
      <c r="D9" s="681"/>
      <c r="E9" s="249" t="s">
        <v>651</v>
      </c>
      <c r="F9" s="589"/>
      <c r="G9" s="590"/>
      <c r="H9" s="590"/>
      <c r="I9" s="591"/>
      <c r="L9" s="44"/>
      <c r="M9" s="44"/>
    </row>
    <row r="10" spans="1:13" ht="21" customHeight="1">
      <c r="A10" s="50"/>
      <c r="B10" s="680" t="s">
        <v>331</v>
      </c>
      <c r="C10" s="681"/>
      <c r="D10" s="681"/>
      <c r="E10" s="249" t="s">
        <v>651</v>
      </c>
      <c r="F10" s="589"/>
      <c r="G10" s="590"/>
      <c r="H10" s="590"/>
      <c r="I10" s="591"/>
      <c r="L10" s="44"/>
      <c r="M10" s="44"/>
    </row>
    <row r="11" spans="1:13" ht="21" customHeight="1">
      <c r="A11" s="50"/>
      <c r="B11" s="680" t="s">
        <v>348</v>
      </c>
      <c r="C11" s="681"/>
      <c r="D11" s="681"/>
      <c r="E11" s="249" t="s">
        <v>651</v>
      </c>
      <c r="F11" s="683"/>
      <c r="G11" s="684"/>
      <c r="H11" s="684"/>
      <c r="I11" s="685"/>
      <c r="L11" s="686"/>
      <c r="M11" s="686"/>
    </row>
    <row r="12" spans="1:13" ht="21" customHeight="1">
      <c r="A12" s="50"/>
      <c r="B12" s="687" t="s">
        <v>315</v>
      </c>
      <c r="C12" s="688"/>
      <c r="D12" s="688"/>
      <c r="E12" s="249" t="s">
        <v>651</v>
      </c>
      <c r="F12" s="589"/>
      <c r="G12" s="590"/>
      <c r="H12" s="590"/>
      <c r="I12" s="591"/>
      <c r="L12" s="44"/>
      <c r="M12" s="44"/>
    </row>
    <row r="13" spans="1:13" ht="48.75" customHeight="1">
      <c r="A13" s="50"/>
      <c r="B13" s="250"/>
      <c r="C13" s="681" t="s">
        <v>297</v>
      </c>
      <c r="D13" s="681"/>
      <c r="E13" s="681"/>
      <c r="F13" s="623" t="s">
        <v>652</v>
      </c>
      <c r="G13" s="590"/>
      <c r="H13" s="590"/>
      <c r="I13" s="591"/>
      <c r="L13" s="44"/>
      <c r="M13" s="44"/>
    </row>
    <row r="14" spans="1:13" ht="21" customHeight="1">
      <c r="A14" s="50"/>
      <c r="B14" s="251"/>
      <c r="C14" s="532" t="s">
        <v>344</v>
      </c>
      <c r="D14" s="533"/>
      <c r="E14" s="534"/>
      <c r="F14" s="589"/>
      <c r="G14" s="590"/>
      <c r="H14" s="590"/>
      <c r="I14" s="591"/>
      <c r="L14" s="44"/>
      <c r="M14" s="44"/>
    </row>
    <row r="15" spans="1:13" ht="21" customHeight="1">
      <c r="A15" s="50"/>
      <c r="B15" s="680" t="s">
        <v>234</v>
      </c>
      <c r="C15" s="681"/>
      <c r="D15" s="681"/>
      <c r="E15" s="249" t="s">
        <v>653</v>
      </c>
      <c r="F15" s="589" t="s">
        <v>654</v>
      </c>
      <c r="G15" s="590"/>
      <c r="H15" s="590"/>
      <c r="I15" s="591"/>
      <c r="L15" s="44"/>
      <c r="M15" s="44"/>
    </row>
    <row r="16" spans="1:13" ht="21" customHeight="1">
      <c r="A16" s="50"/>
      <c r="B16" s="680"/>
      <c r="C16" s="681"/>
      <c r="D16" s="681"/>
      <c r="E16" s="248" t="s">
        <v>242</v>
      </c>
      <c r="F16" s="589" t="s">
        <v>655</v>
      </c>
      <c r="G16" s="590"/>
      <c r="H16" s="590"/>
      <c r="I16" s="591"/>
      <c r="L16" s="44"/>
      <c r="M16" s="44"/>
    </row>
    <row r="17" spans="1:13" ht="36" customHeight="1">
      <c r="A17" s="50"/>
      <c r="B17" s="689" t="s">
        <v>251</v>
      </c>
      <c r="C17" s="688"/>
      <c r="D17" s="688"/>
      <c r="E17" s="688"/>
      <c r="F17" s="690" t="s">
        <v>656</v>
      </c>
      <c r="G17" s="691"/>
      <c r="H17" s="691"/>
      <c r="I17" s="692"/>
      <c r="L17" s="44"/>
      <c r="M17" s="44"/>
    </row>
    <row r="18" spans="1:13" ht="103.5" customHeight="1">
      <c r="A18" s="50"/>
      <c r="B18" s="615" t="s">
        <v>445</v>
      </c>
      <c r="C18" s="616"/>
      <c r="D18" s="616"/>
      <c r="E18" s="546"/>
      <c r="F18" s="623" t="s">
        <v>657</v>
      </c>
      <c r="G18" s="624"/>
      <c r="H18" s="624"/>
      <c r="I18" s="625"/>
      <c r="L18" s="44"/>
      <c r="M18" s="44"/>
    </row>
    <row r="19" spans="1:15" ht="168.75" customHeight="1" thickBot="1">
      <c r="A19" s="50"/>
      <c r="B19" s="612" t="s">
        <v>444</v>
      </c>
      <c r="C19" s="613"/>
      <c r="D19" s="613"/>
      <c r="E19" s="614"/>
      <c r="F19" s="695" t="s">
        <v>658</v>
      </c>
      <c r="G19" s="603"/>
      <c r="H19" s="603"/>
      <c r="I19" s="694"/>
      <c r="K19" s="37"/>
      <c r="L19" s="37"/>
      <c r="M19" s="37"/>
      <c r="N19" s="37"/>
      <c r="O19" s="37"/>
    </row>
    <row r="20" ht="21" customHeight="1">
      <c r="F20" s="71" t="s">
        <v>337</v>
      </c>
    </row>
    <row r="21" spans="1:9" ht="21" customHeight="1" thickBot="1">
      <c r="A21" s="9"/>
      <c r="B21" s="660" t="s">
        <v>415</v>
      </c>
      <c r="C21" s="660"/>
      <c r="D21" s="660"/>
      <c r="E21" s="660"/>
      <c r="F21" s="660"/>
      <c r="G21" s="660"/>
      <c r="H21" s="660"/>
      <c r="I21" s="660"/>
    </row>
    <row r="22" spans="1:13" ht="138.75" customHeight="1">
      <c r="A22" s="50"/>
      <c r="B22" s="702" t="s">
        <v>661</v>
      </c>
      <c r="C22" s="703"/>
      <c r="D22" s="704"/>
      <c r="E22" s="705" t="s">
        <v>662</v>
      </c>
      <c r="F22" s="706"/>
      <c r="G22" s="706"/>
      <c r="H22" s="706"/>
      <c r="I22" s="707"/>
      <c r="L22" s="44"/>
      <c r="M22" s="44"/>
    </row>
    <row r="23" spans="1:9" s="105" customFormat="1" ht="31.5" customHeight="1">
      <c r="A23" s="139"/>
      <c r="B23" s="708" t="s">
        <v>497</v>
      </c>
      <c r="C23" s="709"/>
      <c r="D23" s="255" t="s">
        <v>498</v>
      </c>
      <c r="E23" s="661" t="s">
        <v>663</v>
      </c>
      <c r="F23" s="649"/>
      <c r="G23" s="649"/>
      <c r="H23" s="649"/>
      <c r="I23" s="650"/>
    </row>
    <row r="24" spans="1:9" s="105" customFormat="1" ht="30.75" customHeight="1">
      <c r="A24" s="139"/>
      <c r="B24" s="666"/>
      <c r="C24" s="667"/>
      <c r="D24" s="255" t="s">
        <v>499</v>
      </c>
      <c r="E24" s="661" t="s">
        <v>664</v>
      </c>
      <c r="F24" s="649"/>
      <c r="G24" s="649"/>
      <c r="H24" s="649"/>
      <c r="I24" s="650"/>
    </row>
    <row r="25" spans="1:9" s="105" customFormat="1" ht="21" customHeight="1">
      <c r="A25" s="139"/>
      <c r="B25" s="666"/>
      <c r="C25" s="667"/>
      <c r="D25" s="255" t="s">
        <v>500</v>
      </c>
      <c r="E25" s="661" t="s">
        <v>665</v>
      </c>
      <c r="F25" s="649"/>
      <c r="G25" s="649"/>
      <c r="H25" s="649"/>
      <c r="I25" s="650"/>
    </row>
    <row r="26" spans="1:9" s="105" customFormat="1" ht="21" customHeight="1">
      <c r="A26" s="139"/>
      <c r="B26" s="666"/>
      <c r="C26" s="667"/>
      <c r="D26" s="255" t="s">
        <v>501</v>
      </c>
      <c r="E26" s="661" t="s">
        <v>666</v>
      </c>
      <c r="F26" s="649"/>
      <c r="G26" s="649"/>
      <c r="H26" s="649"/>
      <c r="I26" s="650"/>
    </row>
    <row r="27" spans="1:9" s="105" customFormat="1" ht="21" customHeight="1">
      <c r="A27" s="139"/>
      <c r="B27" s="666"/>
      <c r="C27" s="667"/>
      <c r="D27" s="255" t="s">
        <v>502</v>
      </c>
      <c r="E27" s="173" t="s">
        <v>631</v>
      </c>
      <c r="F27" s="647" t="s">
        <v>675</v>
      </c>
      <c r="G27" s="647"/>
      <c r="H27" s="647"/>
      <c r="I27" s="648"/>
    </row>
    <row r="28" spans="1:9" s="105" customFormat="1" ht="18" customHeight="1">
      <c r="A28" s="139"/>
      <c r="B28" s="664"/>
      <c r="C28" s="665"/>
      <c r="D28" s="255" t="s">
        <v>503</v>
      </c>
      <c r="E28" s="173" t="s">
        <v>631</v>
      </c>
      <c r="F28" s="649" t="s">
        <v>674</v>
      </c>
      <c r="G28" s="649"/>
      <c r="H28" s="649"/>
      <c r="I28" s="650"/>
    </row>
    <row r="29" spans="1:9" s="105" customFormat="1" ht="46.5" customHeight="1">
      <c r="A29" s="139"/>
      <c r="B29" s="662" t="s">
        <v>504</v>
      </c>
      <c r="C29" s="663"/>
      <c r="D29" s="255" t="s">
        <v>506</v>
      </c>
      <c r="E29" s="661" t="s">
        <v>667</v>
      </c>
      <c r="F29" s="649"/>
      <c r="G29" s="649"/>
      <c r="H29" s="649"/>
      <c r="I29" s="650"/>
    </row>
    <row r="30" spans="1:9" s="105" customFormat="1" ht="36" customHeight="1">
      <c r="A30" s="139"/>
      <c r="B30" s="666"/>
      <c r="C30" s="667"/>
      <c r="D30" s="255" t="s">
        <v>507</v>
      </c>
      <c r="E30" s="661" t="s">
        <v>668</v>
      </c>
      <c r="F30" s="649"/>
      <c r="G30" s="649"/>
      <c r="H30" s="649"/>
      <c r="I30" s="650"/>
    </row>
    <row r="31" spans="1:9" s="105" customFormat="1" ht="36.75" customHeight="1">
      <c r="A31" s="139"/>
      <c r="B31" s="664"/>
      <c r="C31" s="665"/>
      <c r="D31" s="255" t="s">
        <v>508</v>
      </c>
      <c r="E31" s="173" t="s">
        <v>631</v>
      </c>
      <c r="F31" s="649" t="s">
        <v>669</v>
      </c>
      <c r="G31" s="649"/>
      <c r="H31" s="649"/>
      <c r="I31" s="650"/>
    </row>
    <row r="32" spans="1:9" s="105" customFormat="1" ht="36.75" customHeight="1">
      <c r="A32" s="139"/>
      <c r="B32" s="662" t="s">
        <v>509</v>
      </c>
      <c r="C32" s="663"/>
      <c r="D32" s="255" t="s">
        <v>510</v>
      </c>
      <c r="E32" s="173" t="s">
        <v>631</v>
      </c>
      <c r="F32" s="649" t="s">
        <v>670</v>
      </c>
      <c r="G32" s="649"/>
      <c r="H32" s="649"/>
      <c r="I32" s="650"/>
    </row>
    <row r="33" spans="1:9" s="105" customFormat="1" ht="37.5" customHeight="1">
      <c r="A33" s="139"/>
      <c r="B33" s="664"/>
      <c r="C33" s="665"/>
      <c r="D33" s="255" t="s">
        <v>511</v>
      </c>
      <c r="E33" s="661" t="s">
        <v>671</v>
      </c>
      <c r="F33" s="649"/>
      <c r="G33" s="649"/>
      <c r="H33" s="649"/>
      <c r="I33" s="650"/>
    </row>
    <row r="34" spans="1:13" ht="73.5" customHeight="1">
      <c r="A34" s="50"/>
      <c r="B34" s="710" t="s">
        <v>378</v>
      </c>
      <c r="C34" s="649"/>
      <c r="D34" s="711"/>
      <c r="E34" s="661" t="s">
        <v>673</v>
      </c>
      <c r="F34" s="712"/>
      <c r="G34" s="712"/>
      <c r="H34" s="712"/>
      <c r="I34" s="713"/>
      <c r="L34" s="44"/>
      <c r="M34" s="44"/>
    </row>
    <row r="35" spans="1:13" ht="36.75" customHeight="1">
      <c r="A35" s="50"/>
      <c r="B35" s="710" t="s">
        <v>363</v>
      </c>
      <c r="C35" s="649"/>
      <c r="D35" s="711"/>
      <c r="E35" s="661" t="s">
        <v>672</v>
      </c>
      <c r="F35" s="712"/>
      <c r="G35" s="712"/>
      <c r="H35" s="712"/>
      <c r="I35" s="713"/>
      <c r="L35" s="44"/>
      <c r="M35" s="44"/>
    </row>
    <row r="36" spans="1:13" ht="19.5" customHeight="1">
      <c r="A36" s="50"/>
      <c r="B36" s="714" t="s">
        <v>388</v>
      </c>
      <c r="C36" s="715"/>
      <c r="D36" s="716"/>
      <c r="E36" s="34" t="s">
        <v>631</v>
      </c>
      <c r="F36" s="717"/>
      <c r="G36" s="717"/>
      <c r="H36" s="717"/>
      <c r="I36" s="718"/>
      <c r="L36" s="44"/>
      <c r="M36" s="44"/>
    </row>
    <row r="37" spans="1:13" ht="21.75" customHeight="1">
      <c r="A37" s="50"/>
      <c r="B37" s="719" t="s">
        <v>97</v>
      </c>
      <c r="C37" s="720"/>
      <c r="D37" s="721"/>
      <c r="E37" s="661" t="s">
        <v>98</v>
      </c>
      <c r="F37" s="711"/>
      <c r="G37" s="252" t="s">
        <v>631</v>
      </c>
      <c r="H37" s="75"/>
      <c r="I37" s="76"/>
      <c r="L37" s="44"/>
      <c r="M37" s="44"/>
    </row>
    <row r="38" spans="1:13" ht="21" customHeight="1">
      <c r="A38" s="50"/>
      <c r="B38" s="722"/>
      <c r="C38" s="723"/>
      <c r="D38" s="724"/>
      <c r="E38" s="728" t="s">
        <v>99</v>
      </c>
      <c r="F38" s="728"/>
      <c r="G38" s="253" t="s">
        <v>631</v>
      </c>
      <c r="H38" s="698"/>
      <c r="I38" s="699"/>
      <c r="L38" s="44"/>
      <c r="M38" s="44"/>
    </row>
    <row r="39" spans="1:13" ht="21" customHeight="1">
      <c r="A39" s="50"/>
      <c r="B39" s="722"/>
      <c r="C39" s="723"/>
      <c r="D39" s="724"/>
      <c r="E39" s="728" t="s">
        <v>100</v>
      </c>
      <c r="F39" s="728"/>
      <c r="G39" s="254" t="s">
        <v>631</v>
      </c>
      <c r="H39" s="77"/>
      <c r="I39" s="78"/>
      <c r="L39" s="44"/>
      <c r="M39" s="44"/>
    </row>
    <row r="40" spans="1:13" ht="18" customHeight="1">
      <c r="A40" s="50"/>
      <c r="B40" s="722"/>
      <c r="C40" s="723"/>
      <c r="D40" s="724"/>
      <c r="E40" s="700" t="s">
        <v>101</v>
      </c>
      <c r="F40" s="701"/>
      <c r="G40" s="253" t="s">
        <v>631</v>
      </c>
      <c r="H40" s="79"/>
      <c r="I40" s="80"/>
      <c r="L40" s="44"/>
      <c r="M40" s="44"/>
    </row>
    <row r="41" spans="1:13" ht="19.5" customHeight="1">
      <c r="A41" s="50"/>
      <c r="B41" s="722"/>
      <c r="C41" s="723"/>
      <c r="D41" s="724"/>
      <c r="E41" s="661" t="s">
        <v>102</v>
      </c>
      <c r="F41" s="711"/>
      <c r="G41" s="253" t="s">
        <v>627</v>
      </c>
      <c r="H41" s="79"/>
      <c r="I41" s="80"/>
      <c r="L41" s="44"/>
      <c r="M41" s="44"/>
    </row>
    <row r="42" spans="1:13" ht="22.5" customHeight="1">
      <c r="A42" s="50"/>
      <c r="B42" s="722"/>
      <c r="C42" s="723"/>
      <c r="D42" s="724"/>
      <c r="E42" s="661" t="s">
        <v>103</v>
      </c>
      <c r="F42" s="711"/>
      <c r="G42" s="254" t="s">
        <v>631</v>
      </c>
      <c r="H42" s="77"/>
      <c r="I42" s="78"/>
      <c r="L42" s="44"/>
      <c r="M42" s="44"/>
    </row>
    <row r="43" spans="1:13" ht="21" customHeight="1">
      <c r="A43" s="50"/>
      <c r="B43" s="722"/>
      <c r="C43" s="723"/>
      <c r="D43" s="724"/>
      <c r="E43" s="661" t="s">
        <v>486</v>
      </c>
      <c r="F43" s="711"/>
      <c r="G43" s="79" t="s">
        <v>631</v>
      </c>
      <c r="H43" s="79"/>
      <c r="I43" s="80"/>
      <c r="L43" s="44"/>
      <c r="M43" s="44"/>
    </row>
    <row r="44" spans="1:13" ht="21.75" customHeight="1">
      <c r="A44" s="50"/>
      <c r="B44" s="722"/>
      <c r="C44" s="723"/>
      <c r="D44" s="724"/>
      <c r="E44" s="661" t="s">
        <v>566</v>
      </c>
      <c r="F44" s="711"/>
      <c r="G44" s="75" t="s">
        <v>631</v>
      </c>
      <c r="H44" s="75"/>
      <c r="I44" s="76"/>
      <c r="L44" s="44"/>
      <c r="M44" s="44"/>
    </row>
    <row r="45" spans="1:13" ht="20.25" customHeight="1">
      <c r="A45" s="50"/>
      <c r="B45" s="722"/>
      <c r="C45" s="723"/>
      <c r="D45" s="724"/>
      <c r="E45" s="729" t="s">
        <v>520</v>
      </c>
      <c r="F45" s="730"/>
      <c r="G45" s="252" t="s">
        <v>627</v>
      </c>
      <c r="H45" s="75"/>
      <c r="I45" s="76"/>
      <c r="L45" s="44"/>
      <c r="M45" s="44"/>
    </row>
    <row r="46" spans="1:13" ht="18.75" customHeight="1">
      <c r="A46" s="50"/>
      <c r="B46" s="722"/>
      <c r="C46" s="723"/>
      <c r="D46" s="724"/>
      <c r="E46" s="729" t="s">
        <v>521</v>
      </c>
      <c r="F46" s="730"/>
      <c r="G46" s="252" t="s">
        <v>631</v>
      </c>
      <c r="H46" s="75"/>
      <c r="I46" s="76"/>
      <c r="L46" s="44"/>
      <c r="M46" s="44"/>
    </row>
    <row r="47" spans="1:13" ht="21" customHeight="1">
      <c r="A47" s="50"/>
      <c r="B47" s="722"/>
      <c r="C47" s="723"/>
      <c r="D47" s="724"/>
      <c r="E47" s="731" t="s">
        <v>528</v>
      </c>
      <c r="F47" s="731"/>
      <c r="G47" s="252" t="s">
        <v>627</v>
      </c>
      <c r="H47" s="75"/>
      <c r="I47" s="76"/>
      <c r="L47" s="44"/>
      <c r="M47" s="44"/>
    </row>
    <row r="48" spans="1:13" ht="21" customHeight="1">
      <c r="A48" s="50"/>
      <c r="B48" s="722"/>
      <c r="C48" s="723"/>
      <c r="D48" s="724"/>
      <c r="E48" s="731" t="s">
        <v>523</v>
      </c>
      <c r="F48" s="731"/>
      <c r="G48" s="253" t="s">
        <v>627</v>
      </c>
      <c r="H48" s="698"/>
      <c r="I48" s="699"/>
      <c r="L48" s="44"/>
      <c r="M48" s="44"/>
    </row>
    <row r="49" spans="1:13" ht="21.75" customHeight="1">
      <c r="A49" s="50"/>
      <c r="B49" s="722"/>
      <c r="C49" s="723"/>
      <c r="D49" s="724"/>
      <c r="E49" s="729" t="s">
        <v>659</v>
      </c>
      <c r="F49" s="730"/>
      <c r="G49" s="254" t="s">
        <v>627</v>
      </c>
      <c r="H49" s="77"/>
      <c r="I49" s="78"/>
      <c r="L49" s="44"/>
      <c r="M49" s="44"/>
    </row>
    <row r="50" spans="1:13" ht="21" customHeight="1">
      <c r="A50" s="50"/>
      <c r="B50" s="722"/>
      <c r="C50" s="723"/>
      <c r="D50" s="724"/>
      <c r="E50" s="731" t="s">
        <v>529</v>
      </c>
      <c r="F50" s="731"/>
      <c r="G50" s="253" t="s">
        <v>631</v>
      </c>
      <c r="H50" s="79"/>
      <c r="I50" s="80"/>
      <c r="L50" s="44"/>
      <c r="M50" s="44"/>
    </row>
    <row r="51" spans="1:13" ht="19.5" customHeight="1">
      <c r="A51" s="50"/>
      <c r="B51" s="722"/>
      <c r="C51" s="723"/>
      <c r="D51" s="724"/>
      <c r="E51" s="729" t="s">
        <v>568</v>
      </c>
      <c r="F51" s="730"/>
      <c r="G51" s="253" t="s">
        <v>631</v>
      </c>
      <c r="H51" s="79"/>
      <c r="I51" s="80"/>
      <c r="L51" s="44"/>
      <c r="M51" s="44"/>
    </row>
    <row r="52" spans="1:13" ht="21" customHeight="1">
      <c r="A52" s="50"/>
      <c r="B52" s="725"/>
      <c r="C52" s="726"/>
      <c r="D52" s="727"/>
      <c r="E52" s="729" t="s">
        <v>567</v>
      </c>
      <c r="F52" s="730"/>
      <c r="G52" s="253" t="s">
        <v>631</v>
      </c>
      <c r="H52" s="79"/>
      <c r="I52" s="80"/>
      <c r="L52" s="44"/>
      <c r="M52" s="44"/>
    </row>
    <row r="53" spans="1:13" ht="24" customHeight="1" thickBot="1">
      <c r="A53" s="50"/>
      <c r="B53" s="732" t="s">
        <v>333</v>
      </c>
      <c r="C53" s="733"/>
      <c r="D53" s="734"/>
      <c r="E53" s="735" t="s">
        <v>294</v>
      </c>
      <c r="F53" s="736"/>
      <c r="G53" s="737" t="s">
        <v>660</v>
      </c>
      <c r="H53" s="737"/>
      <c r="I53" s="738"/>
      <c r="L53" s="44"/>
      <c r="M53" s="44"/>
    </row>
    <row r="54" spans="1:13" s="3" customFormat="1" ht="21" customHeight="1">
      <c r="A54" s="2"/>
      <c r="B54" s="620" t="s">
        <v>350</v>
      </c>
      <c r="C54" s="620"/>
      <c r="D54" s="620"/>
      <c r="E54" s="620"/>
      <c r="F54" s="620"/>
      <c r="L54" s="48"/>
      <c r="M54" s="48"/>
    </row>
    <row r="55" spans="2:5" ht="21" customHeight="1" thickBot="1">
      <c r="B55" s="629" t="s">
        <v>358</v>
      </c>
      <c r="C55" s="629"/>
      <c r="D55" s="629"/>
      <c r="E55" s="629"/>
    </row>
    <row r="56" spans="1:13" ht="21" customHeight="1">
      <c r="A56" s="50"/>
      <c r="B56" s="626" t="s">
        <v>104</v>
      </c>
      <c r="C56" s="627"/>
      <c r="D56" s="628"/>
      <c r="E56" s="739" t="s">
        <v>676</v>
      </c>
      <c r="F56" s="740"/>
      <c r="G56" s="740"/>
      <c r="H56" s="81"/>
      <c r="I56" s="256"/>
      <c r="L56" s="44"/>
      <c r="M56" s="44"/>
    </row>
    <row r="57" spans="1:13" ht="21" customHeight="1">
      <c r="A57" s="50"/>
      <c r="B57" s="611"/>
      <c r="C57" s="533"/>
      <c r="D57" s="534"/>
      <c r="E57" s="257" t="s">
        <v>298</v>
      </c>
      <c r="F57" s="533"/>
      <c r="G57" s="533"/>
      <c r="H57" s="533"/>
      <c r="I57" s="682"/>
      <c r="L57" s="44"/>
      <c r="M57" s="44"/>
    </row>
    <row r="58" spans="1:15" ht="21" customHeight="1">
      <c r="A58" s="50"/>
      <c r="B58" s="615" t="s">
        <v>349</v>
      </c>
      <c r="C58" s="616"/>
      <c r="D58" s="546"/>
      <c r="E58" s="183" t="s">
        <v>36</v>
      </c>
      <c r="F58" s="621" t="s">
        <v>654</v>
      </c>
      <c r="G58" s="621"/>
      <c r="H58" s="621"/>
      <c r="I58" s="622"/>
      <c r="L58" s="44"/>
      <c r="M58" s="44"/>
      <c r="N58" s="223"/>
      <c r="O58" s="223"/>
    </row>
    <row r="59" spans="1:15" ht="21" customHeight="1">
      <c r="A59" s="50"/>
      <c r="B59" s="615"/>
      <c r="C59" s="616"/>
      <c r="D59" s="546"/>
      <c r="E59" s="183" t="s">
        <v>105</v>
      </c>
      <c r="F59" s="621" t="s">
        <v>677</v>
      </c>
      <c r="G59" s="621"/>
      <c r="H59" s="621"/>
      <c r="I59" s="622"/>
      <c r="L59" s="44"/>
      <c r="M59" s="44"/>
      <c r="N59" s="223"/>
      <c r="O59" s="223"/>
    </row>
    <row r="60" spans="1:15" ht="21" customHeight="1">
      <c r="A60" s="50"/>
      <c r="B60" s="615"/>
      <c r="C60" s="616"/>
      <c r="D60" s="546"/>
      <c r="E60" s="183" t="s">
        <v>106</v>
      </c>
      <c r="F60" s="621" t="s">
        <v>678</v>
      </c>
      <c r="G60" s="621"/>
      <c r="H60" s="621"/>
      <c r="I60" s="622"/>
      <c r="L60" s="44"/>
      <c r="M60" s="44"/>
      <c r="N60" s="223"/>
      <c r="O60" s="223"/>
    </row>
    <row r="61" spans="2:9" ht="21" customHeight="1">
      <c r="B61" s="615"/>
      <c r="C61" s="616"/>
      <c r="D61" s="546"/>
      <c r="E61" s="183" t="s">
        <v>569</v>
      </c>
      <c r="F61" s="696" t="s">
        <v>687</v>
      </c>
      <c r="G61" s="696"/>
      <c r="H61" s="696"/>
      <c r="I61" s="697"/>
    </row>
    <row r="62" spans="1:15" ht="21" customHeight="1">
      <c r="A62" s="50"/>
      <c r="B62" s="615"/>
      <c r="C62" s="616"/>
      <c r="D62" s="546"/>
      <c r="E62" s="617" t="s">
        <v>107</v>
      </c>
      <c r="F62" s="535" t="s">
        <v>679</v>
      </c>
      <c r="G62" s="561"/>
      <c r="I62" s="260"/>
      <c r="L62" s="44"/>
      <c r="M62" s="44"/>
      <c r="N62" s="223"/>
      <c r="O62" s="223"/>
    </row>
    <row r="63" spans="1:13" ht="21" customHeight="1">
      <c r="A63" s="50"/>
      <c r="B63" s="615"/>
      <c r="C63" s="616"/>
      <c r="D63" s="546"/>
      <c r="E63" s="617"/>
      <c r="F63" s="257" t="s">
        <v>298</v>
      </c>
      <c r="G63" s="590"/>
      <c r="H63" s="590"/>
      <c r="I63" s="591"/>
      <c r="L63" s="44"/>
      <c r="M63" s="44"/>
    </row>
    <row r="64" spans="1:13" ht="21" customHeight="1">
      <c r="A64" s="50"/>
      <c r="B64" s="615"/>
      <c r="C64" s="616"/>
      <c r="D64" s="546"/>
      <c r="E64" s="183" t="s">
        <v>36</v>
      </c>
      <c r="F64" s="621" t="s">
        <v>680</v>
      </c>
      <c r="G64" s="621"/>
      <c r="H64" s="621"/>
      <c r="I64" s="622"/>
      <c r="L64" s="44"/>
      <c r="M64" s="44"/>
    </row>
    <row r="65" spans="1:13" ht="21" customHeight="1">
      <c r="A65" s="50"/>
      <c r="B65" s="615"/>
      <c r="C65" s="616"/>
      <c r="D65" s="546"/>
      <c r="E65" s="183" t="s">
        <v>105</v>
      </c>
      <c r="F65" s="621" t="s">
        <v>681</v>
      </c>
      <c r="G65" s="621"/>
      <c r="H65" s="621"/>
      <c r="I65" s="622"/>
      <c r="L65" s="44"/>
      <c r="M65" s="44"/>
    </row>
    <row r="66" spans="1:13" ht="21" customHeight="1">
      <c r="A66" s="50"/>
      <c r="B66" s="615"/>
      <c r="C66" s="616"/>
      <c r="D66" s="546"/>
      <c r="E66" s="183" t="s">
        <v>106</v>
      </c>
      <c r="F66" s="621" t="s">
        <v>682</v>
      </c>
      <c r="G66" s="621"/>
      <c r="H66" s="621"/>
      <c r="I66" s="622"/>
      <c r="L66" s="44"/>
      <c r="M66" s="44"/>
    </row>
    <row r="67" spans="1:13" ht="21" customHeight="1">
      <c r="A67" s="50"/>
      <c r="B67" s="615"/>
      <c r="C67" s="616"/>
      <c r="D67" s="546"/>
      <c r="E67" s="183" t="s">
        <v>569</v>
      </c>
      <c r="F67" s="262" t="s">
        <v>688</v>
      </c>
      <c r="G67" s="206"/>
      <c r="H67" s="90"/>
      <c r="I67" s="236"/>
      <c r="L67" s="44"/>
      <c r="M67" s="44"/>
    </row>
    <row r="68" spans="1:13" ht="21" customHeight="1">
      <c r="A68" s="50"/>
      <c r="B68" s="615"/>
      <c r="C68" s="616"/>
      <c r="D68" s="546"/>
      <c r="E68" s="617" t="s">
        <v>107</v>
      </c>
      <c r="F68" s="535" t="s">
        <v>683</v>
      </c>
      <c r="G68" s="561"/>
      <c r="H68" s="212"/>
      <c r="I68" s="225"/>
      <c r="L68" s="44"/>
      <c r="M68" s="44"/>
    </row>
    <row r="69" spans="1:13" ht="21" customHeight="1">
      <c r="A69" s="50"/>
      <c r="B69" s="615"/>
      <c r="C69" s="616"/>
      <c r="D69" s="546"/>
      <c r="E69" s="617"/>
      <c r="F69" s="257" t="s">
        <v>298</v>
      </c>
      <c r="G69" s="590"/>
      <c r="H69" s="590"/>
      <c r="I69" s="591"/>
      <c r="L69" s="44"/>
      <c r="M69" s="44"/>
    </row>
    <row r="70" spans="1:13" ht="21" customHeight="1">
      <c r="A70" s="50"/>
      <c r="B70" s="611" t="s">
        <v>108</v>
      </c>
      <c r="C70" s="533"/>
      <c r="D70" s="534"/>
      <c r="E70" s="183" t="s">
        <v>36</v>
      </c>
      <c r="F70" s="621" t="s">
        <v>684</v>
      </c>
      <c r="G70" s="621"/>
      <c r="H70" s="621"/>
      <c r="I70" s="622"/>
      <c r="L70" s="44"/>
      <c r="M70" s="44"/>
    </row>
    <row r="71" spans="1:13" ht="21" customHeight="1">
      <c r="A71" s="50"/>
      <c r="B71" s="611"/>
      <c r="C71" s="533"/>
      <c r="D71" s="534"/>
      <c r="E71" s="183" t="s">
        <v>105</v>
      </c>
      <c r="F71" s="630" t="s">
        <v>685</v>
      </c>
      <c r="G71" s="630"/>
      <c r="H71" s="630"/>
      <c r="I71" s="631"/>
      <c r="L71" s="44"/>
      <c r="M71" s="44"/>
    </row>
    <row r="72" spans="1:13" ht="21" customHeight="1">
      <c r="A72" s="50"/>
      <c r="B72" s="611"/>
      <c r="C72" s="533"/>
      <c r="D72" s="534"/>
      <c r="E72" s="617" t="s">
        <v>107</v>
      </c>
      <c r="F72" s="535" t="s">
        <v>686</v>
      </c>
      <c r="G72" s="561"/>
      <c r="I72" s="260"/>
      <c r="L72" s="44"/>
      <c r="M72" s="44"/>
    </row>
    <row r="73" spans="1:13" ht="21" customHeight="1" thickBot="1">
      <c r="A73" s="50"/>
      <c r="B73" s="612"/>
      <c r="C73" s="613"/>
      <c r="D73" s="614"/>
      <c r="E73" s="693"/>
      <c r="F73" s="261" t="s">
        <v>298</v>
      </c>
      <c r="G73" s="603"/>
      <c r="H73" s="603"/>
      <c r="I73" s="694"/>
      <c r="L73" s="44"/>
      <c r="M73" s="44"/>
    </row>
    <row r="74" ht="8.25" customHeight="1"/>
    <row r="75" spans="2:9" ht="21" customHeight="1" thickBot="1">
      <c r="B75" s="610" t="s">
        <v>485</v>
      </c>
      <c r="C75" s="610"/>
      <c r="D75" s="610"/>
      <c r="E75" s="610"/>
      <c r="F75" s="610"/>
      <c r="G75" s="610"/>
      <c r="H75" s="82"/>
      <c r="I75" s="83"/>
    </row>
    <row r="76" spans="1:13" ht="21" customHeight="1">
      <c r="A76" s="50"/>
      <c r="B76" s="626" t="s">
        <v>109</v>
      </c>
      <c r="C76" s="627"/>
      <c r="D76" s="627"/>
      <c r="E76" s="628"/>
      <c r="F76" s="618" t="s">
        <v>806</v>
      </c>
      <c r="G76" s="619"/>
      <c r="H76" s="81"/>
      <c r="I76" s="256"/>
      <c r="L76" s="44"/>
      <c r="M76" s="44"/>
    </row>
    <row r="77" spans="1:13" ht="21" customHeight="1">
      <c r="A77" s="50"/>
      <c r="B77" s="611"/>
      <c r="C77" s="533"/>
      <c r="D77" s="533"/>
      <c r="E77" s="534"/>
      <c r="F77" s="388" t="s">
        <v>298</v>
      </c>
      <c r="G77" s="590" t="s">
        <v>807</v>
      </c>
      <c r="H77" s="590"/>
      <c r="I77" s="591"/>
      <c r="L77" s="44"/>
      <c r="M77" s="44"/>
    </row>
    <row r="78" spans="1:13" ht="36.75" customHeight="1">
      <c r="A78" s="50"/>
      <c r="B78" s="611" t="s">
        <v>110</v>
      </c>
      <c r="C78" s="533"/>
      <c r="D78" s="533"/>
      <c r="E78" s="534"/>
      <c r="F78" s="623" t="s">
        <v>808</v>
      </c>
      <c r="G78" s="624"/>
      <c r="H78" s="624"/>
      <c r="I78" s="625"/>
      <c r="L78" s="44"/>
      <c r="M78" s="44"/>
    </row>
    <row r="79" spans="1:13" ht="36.75" customHeight="1">
      <c r="A79" s="50"/>
      <c r="B79" s="611" t="s">
        <v>111</v>
      </c>
      <c r="C79" s="533"/>
      <c r="D79" s="533"/>
      <c r="E79" s="534"/>
      <c r="F79" s="623" t="s">
        <v>809</v>
      </c>
      <c r="G79" s="624"/>
      <c r="H79" s="624"/>
      <c r="I79" s="625"/>
      <c r="L79" s="44"/>
      <c r="M79" s="44"/>
    </row>
    <row r="80" spans="1:13" ht="21" customHeight="1">
      <c r="A80" s="50"/>
      <c r="B80" s="611" t="s">
        <v>112</v>
      </c>
      <c r="C80" s="533"/>
      <c r="D80" s="533"/>
      <c r="E80" s="534"/>
      <c r="F80" s="391" t="s">
        <v>627</v>
      </c>
      <c r="G80" s="389" t="s">
        <v>235</v>
      </c>
      <c r="H80" s="632"/>
      <c r="I80" s="633"/>
      <c r="L80" s="44"/>
      <c r="M80" s="44"/>
    </row>
    <row r="81" spans="1:13" ht="21" customHeight="1">
      <c r="A81" s="50"/>
      <c r="B81" s="611" t="s">
        <v>44</v>
      </c>
      <c r="C81" s="533"/>
      <c r="D81" s="533"/>
      <c r="E81" s="534"/>
      <c r="F81" s="621" t="s">
        <v>810</v>
      </c>
      <c r="G81" s="621"/>
      <c r="H81" s="621"/>
      <c r="I81" s="622"/>
      <c r="L81" s="44"/>
      <c r="M81" s="44"/>
    </row>
    <row r="82" spans="1:13" ht="21" customHeight="1" thickBot="1">
      <c r="A82" s="50"/>
      <c r="B82" s="612" t="s">
        <v>113</v>
      </c>
      <c r="C82" s="613"/>
      <c r="D82" s="613"/>
      <c r="E82" s="614"/>
      <c r="F82" s="392" t="s">
        <v>627</v>
      </c>
      <c r="G82" s="390" t="s">
        <v>236</v>
      </c>
      <c r="H82" s="608"/>
      <c r="I82" s="609"/>
      <c r="L82" s="44"/>
      <c r="M82" s="44"/>
    </row>
    <row r="83" spans="1:13" ht="8.25" customHeight="1">
      <c r="A83" s="50"/>
      <c r="B83" s="50"/>
      <c r="C83" s="50"/>
      <c r="D83" s="44"/>
      <c r="I83" s="44"/>
      <c r="L83" s="44"/>
      <c r="M83" s="44"/>
    </row>
    <row r="84" spans="1:13" ht="21" customHeight="1" thickBot="1">
      <c r="A84" s="50"/>
      <c r="B84" s="544" t="s">
        <v>114</v>
      </c>
      <c r="C84" s="544"/>
      <c r="D84" s="544"/>
      <c r="E84" s="544"/>
      <c r="F84"/>
      <c r="G84"/>
      <c r="H84"/>
      <c r="I84"/>
      <c r="L84" s="44"/>
      <c r="M84" s="44"/>
    </row>
    <row r="85" spans="1:13" ht="21" customHeight="1">
      <c r="A85" s="50"/>
      <c r="B85" s="626" t="s">
        <v>115</v>
      </c>
      <c r="C85" s="627"/>
      <c r="D85" s="628"/>
      <c r="E85" s="618" t="s">
        <v>811</v>
      </c>
      <c r="F85" s="619"/>
      <c r="G85" s="658"/>
      <c r="H85" s="658"/>
      <c r="I85" s="659"/>
      <c r="L85" s="44"/>
      <c r="M85" s="44"/>
    </row>
    <row r="86" spans="1:13" ht="48.75" customHeight="1">
      <c r="A86" s="50"/>
      <c r="B86" s="611" t="s">
        <v>46</v>
      </c>
      <c r="C86" s="533"/>
      <c r="D86" s="534"/>
      <c r="E86" s="623" t="s">
        <v>812</v>
      </c>
      <c r="F86" s="624"/>
      <c r="G86" s="624"/>
      <c r="H86" s="624"/>
      <c r="I86" s="625"/>
      <c r="L86" s="44"/>
      <c r="M86" s="44"/>
    </row>
    <row r="87" spans="1:13" ht="90" customHeight="1">
      <c r="A87" s="50"/>
      <c r="B87" s="611" t="s">
        <v>47</v>
      </c>
      <c r="C87" s="533"/>
      <c r="D87" s="534"/>
      <c r="E87" s="657" t="s">
        <v>813</v>
      </c>
      <c r="F87" s="621"/>
      <c r="G87" s="621"/>
      <c r="H87" s="621"/>
      <c r="I87" s="622"/>
      <c r="L87" s="44"/>
      <c r="M87" s="44"/>
    </row>
    <row r="88" spans="1:13" ht="63" customHeight="1">
      <c r="A88" s="50"/>
      <c r="B88" s="615" t="s">
        <v>116</v>
      </c>
      <c r="C88" s="616"/>
      <c r="D88" s="546"/>
      <c r="E88" s="617" t="s">
        <v>117</v>
      </c>
      <c r="F88" s="617"/>
      <c r="G88" s="623" t="s">
        <v>814</v>
      </c>
      <c r="H88" s="624"/>
      <c r="I88" s="625"/>
      <c r="L88" s="44"/>
      <c r="M88" s="44"/>
    </row>
    <row r="89" spans="1:13" ht="21" customHeight="1">
      <c r="A89" s="50"/>
      <c r="B89" s="615"/>
      <c r="C89" s="616"/>
      <c r="D89" s="546"/>
      <c r="E89" s="617" t="s">
        <v>118</v>
      </c>
      <c r="F89" s="617"/>
      <c r="G89" s="605" t="s">
        <v>815</v>
      </c>
      <c r="H89" s="605"/>
      <c r="I89" s="606"/>
      <c r="L89" s="44"/>
      <c r="M89" s="44"/>
    </row>
    <row r="90" spans="1:13" ht="21" customHeight="1">
      <c r="A90" s="50"/>
      <c r="B90" s="611" t="s">
        <v>119</v>
      </c>
      <c r="C90" s="533"/>
      <c r="D90" s="534"/>
      <c r="E90" s="237">
        <v>1</v>
      </c>
      <c r="F90" s="212" t="s">
        <v>366</v>
      </c>
      <c r="G90" s="212"/>
      <c r="H90" s="212"/>
      <c r="I90" s="225"/>
      <c r="L90" s="44"/>
      <c r="M90" s="44"/>
    </row>
    <row r="91" spans="1:13" ht="14.25" customHeight="1">
      <c r="A91" s="50"/>
      <c r="B91" s="615" t="s">
        <v>341</v>
      </c>
      <c r="C91" s="616"/>
      <c r="D91" s="546"/>
      <c r="E91" s="634" t="s">
        <v>631</v>
      </c>
      <c r="F91" s="560" t="s">
        <v>241</v>
      </c>
      <c r="G91" s="651" t="s">
        <v>839</v>
      </c>
      <c r="H91" s="652"/>
      <c r="I91" s="653"/>
      <c r="L91" s="44"/>
      <c r="M91" s="44"/>
    </row>
    <row r="92" spans="1:13" ht="9.75" customHeight="1">
      <c r="A92" s="50"/>
      <c r="B92" s="615"/>
      <c r="C92" s="616"/>
      <c r="D92" s="546"/>
      <c r="E92" s="634"/>
      <c r="F92" s="607"/>
      <c r="G92" s="654"/>
      <c r="H92" s="655"/>
      <c r="I92" s="656"/>
      <c r="L92" s="44"/>
      <c r="M92" s="44"/>
    </row>
    <row r="93" spans="1:13" ht="21" customHeight="1">
      <c r="A93" s="50"/>
      <c r="B93" s="611" t="s">
        <v>334</v>
      </c>
      <c r="C93" s="533"/>
      <c r="D93" s="534"/>
      <c r="E93" s="230">
        <v>50</v>
      </c>
      <c r="F93" s="226" t="s">
        <v>335</v>
      </c>
      <c r="G93" s="226"/>
      <c r="H93" s="226"/>
      <c r="I93" s="314"/>
      <c r="L93" s="44"/>
      <c r="M93" s="44"/>
    </row>
    <row r="94" spans="1:13" ht="21" customHeight="1" thickBot="1">
      <c r="A94" s="50"/>
      <c r="B94" s="612" t="s">
        <v>45</v>
      </c>
      <c r="C94" s="613"/>
      <c r="D94" s="614"/>
      <c r="E94" s="608" t="s">
        <v>816</v>
      </c>
      <c r="F94" s="608"/>
      <c r="G94" s="608"/>
      <c r="H94" s="608"/>
      <c r="I94" s="609"/>
      <c r="L94" s="44"/>
      <c r="M94" s="44"/>
    </row>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sheetData>
  <sheetProtection/>
  <mergeCells count="137">
    <mergeCell ref="B58:D69"/>
    <mergeCell ref="F58:I58"/>
    <mergeCell ref="F59:I59"/>
    <mergeCell ref="E62:E63"/>
    <mergeCell ref="F62:G62"/>
    <mergeCell ref="E52:F52"/>
    <mergeCell ref="B53:D53"/>
    <mergeCell ref="E53:F53"/>
    <mergeCell ref="G53:I53"/>
    <mergeCell ref="E56:G56"/>
    <mergeCell ref="F57:I57"/>
    <mergeCell ref="E46:F46"/>
    <mergeCell ref="E47:F47"/>
    <mergeCell ref="E48:F48"/>
    <mergeCell ref="E49:F49"/>
    <mergeCell ref="E50:F50"/>
    <mergeCell ref="E51:F51"/>
    <mergeCell ref="E37:F37"/>
    <mergeCell ref="B37:D52"/>
    <mergeCell ref="H48:I48"/>
    <mergeCell ref="E38:F38"/>
    <mergeCell ref="E39:F39"/>
    <mergeCell ref="E41:F41"/>
    <mergeCell ref="E42:F42"/>
    <mergeCell ref="E43:F43"/>
    <mergeCell ref="E44:F44"/>
    <mergeCell ref="E45:F45"/>
    <mergeCell ref="B34:D34"/>
    <mergeCell ref="E34:I34"/>
    <mergeCell ref="B35:D35"/>
    <mergeCell ref="E35:I35"/>
    <mergeCell ref="B36:D36"/>
    <mergeCell ref="F36:I36"/>
    <mergeCell ref="B19:E19"/>
    <mergeCell ref="F19:I19"/>
    <mergeCell ref="F61:I61"/>
    <mergeCell ref="H38:I38"/>
    <mergeCell ref="E40:F40"/>
    <mergeCell ref="B22:D22"/>
    <mergeCell ref="E22:I22"/>
    <mergeCell ref="B23:C28"/>
    <mergeCell ref="E23:I23"/>
    <mergeCell ref="E24:I24"/>
    <mergeCell ref="E72:E73"/>
    <mergeCell ref="F72:G72"/>
    <mergeCell ref="G73:I73"/>
    <mergeCell ref="F65:I65"/>
    <mergeCell ref="F66:I66"/>
    <mergeCell ref="E68:E69"/>
    <mergeCell ref="F68:G68"/>
    <mergeCell ref="G69:I69"/>
    <mergeCell ref="B15:D16"/>
    <mergeCell ref="F15:I15"/>
    <mergeCell ref="F16:I16"/>
    <mergeCell ref="B17:E17"/>
    <mergeCell ref="F17:I17"/>
    <mergeCell ref="B18:E18"/>
    <mergeCell ref="F18:I18"/>
    <mergeCell ref="L11:M11"/>
    <mergeCell ref="B12:D12"/>
    <mergeCell ref="F12:I12"/>
    <mergeCell ref="C13:E13"/>
    <mergeCell ref="F13:I13"/>
    <mergeCell ref="C14:E14"/>
    <mergeCell ref="F14:I14"/>
    <mergeCell ref="B9:D9"/>
    <mergeCell ref="F9:I9"/>
    <mergeCell ref="B10:D10"/>
    <mergeCell ref="F10:I10"/>
    <mergeCell ref="B11:D11"/>
    <mergeCell ref="F11:I11"/>
    <mergeCell ref="B5:E6"/>
    <mergeCell ref="F5:I6"/>
    <mergeCell ref="B7:D7"/>
    <mergeCell ref="F7:I7"/>
    <mergeCell ref="B8:D8"/>
    <mergeCell ref="F8:I8"/>
    <mergeCell ref="B21:I21"/>
    <mergeCell ref="E29:I29"/>
    <mergeCell ref="E30:I30"/>
    <mergeCell ref="B32:C33"/>
    <mergeCell ref="E33:I33"/>
    <mergeCell ref="F28:I28"/>
    <mergeCell ref="F32:I32"/>
    <mergeCell ref="B29:C31"/>
    <mergeCell ref="E25:I25"/>
    <mergeCell ref="E26:I26"/>
    <mergeCell ref="G91:I92"/>
    <mergeCell ref="G88:I88"/>
    <mergeCell ref="E87:I87"/>
    <mergeCell ref="E86:I86"/>
    <mergeCell ref="G85:I85"/>
    <mergeCell ref="B84:E84"/>
    <mergeCell ref="B90:D90"/>
    <mergeCell ref="B91:D92"/>
    <mergeCell ref="B85:D85"/>
    <mergeCell ref="E85:F85"/>
    <mergeCell ref="B93:D93"/>
    <mergeCell ref="H80:I80"/>
    <mergeCell ref="E91:E92"/>
    <mergeCell ref="E89:F89"/>
    <mergeCell ref="B1:I1"/>
    <mergeCell ref="B2:D2"/>
    <mergeCell ref="B3:E4"/>
    <mergeCell ref="F3:I4"/>
    <mergeCell ref="F27:I27"/>
    <mergeCell ref="F31:I31"/>
    <mergeCell ref="F60:I60"/>
    <mergeCell ref="H82:I82"/>
    <mergeCell ref="G77:I77"/>
    <mergeCell ref="B81:E81"/>
    <mergeCell ref="B76:E77"/>
    <mergeCell ref="B80:E80"/>
    <mergeCell ref="F78:I78"/>
    <mergeCell ref="B70:D73"/>
    <mergeCell ref="F70:I70"/>
    <mergeCell ref="F71:I71"/>
    <mergeCell ref="E88:F88"/>
    <mergeCell ref="F76:G76"/>
    <mergeCell ref="B54:F54"/>
    <mergeCell ref="B82:E82"/>
    <mergeCell ref="F81:I81"/>
    <mergeCell ref="F79:I79"/>
    <mergeCell ref="B56:D57"/>
    <mergeCell ref="G63:I63"/>
    <mergeCell ref="F64:I64"/>
    <mergeCell ref="B55:E55"/>
    <mergeCell ref="G89:I89"/>
    <mergeCell ref="F91:F92"/>
    <mergeCell ref="E94:I94"/>
    <mergeCell ref="B75:G75"/>
    <mergeCell ref="B78:E78"/>
    <mergeCell ref="B79:E79"/>
    <mergeCell ref="B94:D94"/>
    <mergeCell ref="B88:D89"/>
    <mergeCell ref="B86:D86"/>
    <mergeCell ref="B87:D87"/>
  </mergeCells>
  <dataValidations count="6">
    <dataValidation type="list" allowBlank="1" showInputMessage="1" showErrorMessage="1" sqref="E27:E28 E36 G37:G52 E31:E32 F80 F82 E91:E92">
      <formula1>"あり,なし"</formula1>
    </dataValidation>
    <dataValidation type="list" allowBlank="1" showInputMessage="1" showErrorMessage="1" sqref="E56">
      <formula1>"救急車の手配,入退院の付き添い,通院介助,救急車の手配、入退院の付き添い,救急車の手配、入退院の付き添い、通院介助,その他"</formula1>
    </dataValidation>
    <dataValidation type="list" allowBlank="1" showInputMessage="1" showErrorMessage="1" sqref="F68 F62 F72">
      <formula1>"訪問診療,急変時の対応,訪問診療、急変時の対応,その他"</formula1>
    </dataValidation>
    <dataValidation type="list" allowBlank="1" showInputMessage="1" showErrorMessage="1" sqref="F76">
      <formula1>"一時介護室へ移る場合,介護居室へ移る場合,その他"</formula1>
    </dataValidation>
    <dataValidation type="list" allowBlank="1" showInputMessage="1" showErrorMessage="1" sqref="E85:F8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2" manualBreakCount="2">
    <brk id="20" max="9" man="1"/>
    <brk id="53"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60"/>
  <sheetViews>
    <sheetView showGridLines="0" view="pageBreakPreview" zoomScale="90" zoomScaleNormal="85" zoomScaleSheetLayoutView="90" workbookViewId="0" topLeftCell="A61">
      <selection activeCell="L56" sqref="L56"/>
    </sheetView>
  </sheetViews>
  <sheetFormatPr defaultColWidth="9.00390625" defaultRowHeight="22.5" customHeight="1"/>
  <cols>
    <col min="1" max="1" width="2.625" style="264" customWidth="1"/>
    <col min="2" max="2" width="4.00390625" style="264" customWidth="1"/>
    <col min="3" max="3" width="11.50390625" style="264" customWidth="1"/>
    <col min="4" max="13" width="7.625" style="264" customWidth="1"/>
    <col min="14" max="14" width="3.375" style="0" customWidth="1"/>
    <col min="15" max="17" width="13.00390625" style="0" customWidth="1"/>
  </cols>
  <sheetData>
    <row r="1" spans="1:13" ht="21" customHeight="1">
      <c r="A1" s="14" t="s">
        <v>120</v>
      </c>
      <c r="B1" s="263" t="s">
        <v>351</v>
      </c>
      <c r="C1" s="263"/>
      <c r="D1" s="263"/>
      <c r="E1" s="263"/>
      <c r="F1" s="263"/>
      <c r="G1" s="263"/>
      <c r="H1" s="263"/>
      <c r="I1" s="263"/>
      <c r="J1" s="263"/>
      <c r="K1" s="263"/>
      <c r="L1" s="263"/>
      <c r="M1" s="263"/>
    </row>
    <row r="2" spans="1:13" ht="21" customHeight="1" thickBot="1">
      <c r="A2" s="14"/>
      <c r="B2" s="785" t="s">
        <v>136</v>
      </c>
      <c r="C2" s="544"/>
      <c r="D2" s="544"/>
      <c r="E2" s="14"/>
      <c r="F2" s="14"/>
      <c r="G2" s="14"/>
      <c r="H2" s="14"/>
      <c r="I2" s="14"/>
      <c r="J2" s="14"/>
      <c r="K2" s="14"/>
      <c r="L2" s="14"/>
      <c r="M2" s="14"/>
    </row>
    <row r="3" spans="2:18" ht="21" customHeight="1">
      <c r="B3" s="798"/>
      <c r="C3" s="774"/>
      <c r="D3" s="793" t="s">
        <v>135</v>
      </c>
      <c r="E3" s="794"/>
      <c r="F3" s="794"/>
      <c r="G3" s="838" t="s">
        <v>364</v>
      </c>
      <c r="H3" s="838"/>
      <c r="I3" s="838"/>
      <c r="J3" s="806" t="s">
        <v>495</v>
      </c>
      <c r="K3" s="806"/>
      <c r="L3" s="806"/>
      <c r="M3" s="807"/>
      <c r="R3" s="265"/>
    </row>
    <row r="4" spans="2:13" ht="21" customHeight="1">
      <c r="B4" s="799"/>
      <c r="C4" s="800"/>
      <c r="D4" s="804" t="s">
        <v>39</v>
      </c>
      <c r="E4" s="805"/>
      <c r="F4" s="805"/>
      <c r="G4" s="749"/>
      <c r="H4" s="749"/>
      <c r="I4" s="749"/>
      <c r="J4" s="808"/>
      <c r="K4" s="808"/>
      <c r="L4" s="808"/>
      <c r="M4" s="809"/>
    </row>
    <row r="5" spans="2:13" ht="21" customHeight="1">
      <c r="B5" s="799"/>
      <c r="C5" s="800"/>
      <c r="D5" s="266"/>
      <c r="E5" s="267" t="s">
        <v>38</v>
      </c>
      <c r="F5" s="267" t="s">
        <v>40</v>
      </c>
      <c r="G5" s="749"/>
      <c r="H5" s="749"/>
      <c r="I5" s="749"/>
      <c r="J5" s="808"/>
      <c r="K5" s="808"/>
      <c r="L5" s="808"/>
      <c r="M5" s="809"/>
    </row>
    <row r="6" spans="2:13" ht="21" customHeight="1">
      <c r="B6" s="801" t="s">
        <v>77</v>
      </c>
      <c r="C6" s="670"/>
      <c r="D6" s="268" t="s">
        <v>329</v>
      </c>
      <c r="E6" s="268" t="s">
        <v>329</v>
      </c>
      <c r="F6" s="268"/>
      <c r="G6" s="795">
        <v>1</v>
      </c>
      <c r="H6" s="795"/>
      <c r="I6" s="795"/>
      <c r="J6" s="802" t="s">
        <v>828</v>
      </c>
      <c r="K6" s="802"/>
      <c r="L6" s="802"/>
      <c r="M6" s="803"/>
    </row>
    <row r="7" spans="2:13" ht="21" customHeight="1">
      <c r="B7" s="787" t="s">
        <v>41</v>
      </c>
      <c r="C7" s="821"/>
      <c r="D7" s="268" t="s">
        <v>329</v>
      </c>
      <c r="E7" s="268" t="s">
        <v>329</v>
      </c>
      <c r="F7" s="268"/>
      <c r="G7" s="795">
        <v>1</v>
      </c>
      <c r="H7" s="795"/>
      <c r="I7" s="795"/>
      <c r="J7" s="802" t="s">
        <v>689</v>
      </c>
      <c r="K7" s="802"/>
      <c r="L7" s="802"/>
      <c r="M7" s="803"/>
    </row>
    <row r="8" spans="2:13" ht="21" customHeight="1">
      <c r="B8" s="801" t="s">
        <v>121</v>
      </c>
      <c r="C8" s="534"/>
      <c r="D8" s="270" t="s">
        <v>834</v>
      </c>
      <c r="E8" s="270" t="s">
        <v>833</v>
      </c>
      <c r="F8" s="270" t="s">
        <v>832</v>
      </c>
      <c r="G8" s="796">
        <v>27.8</v>
      </c>
      <c r="H8" s="796"/>
      <c r="I8" s="796"/>
      <c r="J8" s="802"/>
      <c r="K8" s="802"/>
      <c r="L8" s="802"/>
      <c r="M8" s="803"/>
    </row>
    <row r="9" spans="2:13" ht="21" customHeight="1">
      <c r="B9" s="194"/>
      <c r="C9" s="191" t="s">
        <v>42</v>
      </c>
      <c r="D9" s="270" t="s">
        <v>833</v>
      </c>
      <c r="E9" s="270" t="s">
        <v>835</v>
      </c>
      <c r="F9" s="270" t="s">
        <v>694</v>
      </c>
      <c r="G9" s="829">
        <v>22.2</v>
      </c>
      <c r="H9" s="830"/>
      <c r="I9" s="831"/>
      <c r="J9" s="802"/>
      <c r="K9" s="802"/>
      <c r="L9" s="802"/>
      <c r="M9" s="803"/>
    </row>
    <row r="10" spans="2:13" ht="21" customHeight="1">
      <c r="B10" s="19"/>
      <c r="C10" s="191" t="s">
        <v>122</v>
      </c>
      <c r="D10" s="270" t="s">
        <v>832</v>
      </c>
      <c r="E10" s="270" t="s">
        <v>694</v>
      </c>
      <c r="F10" s="270" t="s">
        <v>693</v>
      </c>
      <c r="G10" s="796">
        <v>5.6</v>
      </c>
      <c r="H10" s="796"/>
      <c r="I10" s="796"/>
      <c r="J10" s="802"/>
      <c r="K10" s="802"/>
      <c r="L10" s="802"/>
      <c r="M10" s="803"/>
    </row>
    <row r="11" spans="2:13" ht="21" customHeight="1">
      <c r="B11" s="787" t="s">
        <v>123</v>
      </c>
      <c r="C11" s="534"/>
      <c r="D11" s="268" t="s">
        <v>329</v>
      </c>
      <c r="E11" s="268" t="s">
        <v>329</v>
      </c>
      <c r="F11" s="268"/>
      <c r="G11" s="795">
        <v>1</v>
      </c>
      <c r="H11" s="795"/>
      <c r="I11" s="795"/>
      <c r="J11" s="802"/>
      <c r="K11" s="802"/>
      <c r="L11" s="802"/>
      <c r="M11" s="803"/>
    </row>
    <row r="12" spans="2:13" ht="21" customHeight="1">
      <c r="B12" s="787" t="s">
        <v>43</v>
      </c>
      <c r="C12" s="534"/>
      <c r="D12" s="268" t="s">
        <v>329</v>
      </c>
      <c r="E12" s="268" t="s">
        <v>329</v>
      </c>
      <c r="F12" s="268"/>
      <c r="G12" s="795">
        <v>1</v>
      </c>
      <c r="H12" s="795"/>
      <c r="I12" s="795"/>
      <c r="J12" s="802" t="s">
        <v>689</v>
      </c>
      <c r="K12" s="802"/>
      <c r="L12" s="802"/>
      <c r="M12" s="803"/>
    </row>
    <row r="13" spans="2:13" ht="21" customHeight="1">
      <c r="B13" s="787" t="s">
        <v>692</v>
      </c>
      <c r="C13" s="534"/>
      <c r="D13" s="268" t="s">
        <v>329</v>
      </c>
      <c r="E13" s="268" t="s">
        <v>329</v>
      </c>
      <c r="F13" s="268"/>
      <c r="G13" s="795">
        <v>1</v>
      </c>
      <c r="H13" s="795"/>
      <c r="I13" s="795"/>
      <c r="J13" s="802"/>
      <c r="K13" s="802"/>
      <c r="L13" s="802"/>
      <c r="M13" s="803"/>
    </row>
    <row r="14" spans="2:13" ht="21" customHeight="1">
      <c r="B14" s="787" t="s">
        <v>124</v>
      </c>
      <c r="C14" s="534"/>
      <c r="D14" s="268" t="s">
        <v>832</v>
      </c>
      <c r="E14" s="268" t="s">
        <v>691</v>
      </c>
      <c r="F14" s="268" t="s">
        <v>690</v>
      </c>
      <c r="G14" s="796">
        <v>4.3</v>
      </c>
      <c r="H14" s="796"/>
      <c r="I14" s="796"/>
      <c r="J14" s="802"/>
      <c r="K14" s="802"/>
      <c r="L14" s="802"/>
      <c r="M14" s="803"/>
    </row>
    <row r="15" spans="2:13" ht="21" customHeight="1">
      <c r="B15" s="787" t="s">
        <v>125</v>
      </c>
      <c r="C15" s="534"/>
      <c r="D15" s="268" t="s">
        <v>693</v>
      </c>
      <c r="E15" s="268" t="s">
        <v>329</v>
      </c>
      <c r="F15" s="268" t="s">
        <v>329</v>
      </c>
      <c r="G15" s="796">
        <v>1.5</v>
      </c>
      <c r="H15" s="796"/>
      <c r="I15" s="796"/>
      <c r="J15" s="802"/>
      <c r="K15" s="802"/>
      <c r="L15" s="802"/>
      <c r="M15" s="803"/>
    </row>
    <row r="16" spans="2:13" ht="21" customHeight="1">
      <c r="B16" s="787" t="s">
        <v>126</v>
      </c>
      <c r="C16" s="534"/>
      <c r="D16" s="268" t="s">
        <v>693</v>
      </c>
      <c r="E16" s="268"/>
      <c r="F16" s="268" t="s">
        <v>693</v>
      </c>
      <c r="G16" s="796">
        <v>0.7</v>
      </c>
      <c r="H16" s="796"/>
      <c r="I16" s="796"/>
      <c r="J16" s="802"/>
      <c r="K16" s="802"/>
      <c r="L16" s="802"/>
      <c r="M16" s="803"/>
    </row>
    <row r="17" spans="2:13" ht="21" customHeight="1" thickBot="1">
      <c r="B17" s="767" t="s">
        <v>489</v>
      </c>
      <c r="C17" s="791"/>
      <c r="D17" s="791"/>
      <c r="E17" s="791"/>
      <c r="F17" s="791"/>
      <c r="G17" s="791"/>
      <c r="H17" s="791"/>
      <c r="I17" s="792"/>
      <c r="J17" s="271">
        <v>40</v>
      </c>
      <c r="K17" s="272" t="s">
        <v>365</v>
      </c>
      <c r="L17" s="272"/>
      <c r="M17" s="273"/>
    </row>
    <row r="18" ht="8.25" customHeight="1"/>
    <row r="19" spans="2:7" ht="21" customHeight="1" thickBot="1">
      <c r="B19" s="771" t="s">
        <v>137</v>
      </c>
      <c r="C19" s="771"/>
      <c r="D19" s="771"/>
      <c r="E19" s="771"/>
      <c r="F19" s="822"/>
      <c r="G19" s="274"/>
    </row>
    <row r="20" spans="2:13" ht="21" customHeight="1">
      <c r="B20" s="772"/>
      <c r="C20" s="773"/>
      <c r="D20" s="774"/>
      <c r="E20" s="784" t="s">
        <v>39</v>
      </c>
      <c r="F20" s="636"/>
      <c r="G20" s="636"/>
      <c r="H20" s="636"/>
      <c r="I20" s="636"/>
      <c r="J20" s="636"/>
      <c r="K20" s="823" t="s">
        <v>346</v>
      </c>
      <c r="L20" s="824"/>
      <c r="M20" s="825"/>
    </row>
    <row r="21" spans="2:13" ht="21" customHeight="1">
      <c r="B21" s="775"/>
      <c r="C21" s="776"/>
      <c r="D21" s="777"/>
      <c r="E21" s="778"/>
      <c r="F21" s="779"/>
      <c r="G21" s="749" t="s">
        <v>38</v>
      </c>
      <c r="H21" s="749"/>
      <c r="I21" s="749" t="s">
        <v>40</v>
      </c>
      <c r="J21" s="749"/>
      <c r="K21" s="826"/>
      <c r="L21" s="827"/>
      <c r="M21" s="828"/>
    </row>
    <row r="22" spans="2:15" ht="21" customHeight="1">
      <c r="B22" s="788" t="s">
        <v>695</v>
      </c>
      <c r="C22" s="789"/>
      <c r="D22" s="790"/>
      <c r="E22" s="743">
        <v>16</v>
      </c>
      <c r="F22" s="743"/>
      <c r="G22" s="765">
        <v>11</v>
      </c>
      <c r="H22" s="765"/>
      <c r="I22" s="765">
        <v>5</v>
      </c>
      <c r="J22" s="765"/>
      <c r="K22" s="818"/>
      <c r="L22" s="819"/>
      <c r="M22" s="820"/>
      <c r="N22" s="265"/>
      <c r="O22" s="85"/>
    </row>
    <row r="23" spans="2:15" ht="21" customHeight="1">
      <c r="B23" s="788" t="s">
        <v>696</v>
      </c>
      <c r="C23" s="789"/>
      <c r="D23" s="790"/>
      <c r="E23" s="743">
        <v>2</v>
      </c>
      <c r="F23" s="786"/>
      <c r="G23" s="765">
        <v>2</v>
      </c>
      <c r="H23" s="765"/>
      <c r="I23" s="765"/>
      <c r="J23" s="765"/>
      <c r="K23" s="818"/>
      <c r="L23" s="819"/>
      <c r="M23" s="820"/>
      <c r="O23" s="85"/>
    </row>
    <row r="24" spans="2:15" ht="21" customHeight="1">
      <c r="B24" s="788" t="s">
        <v>829</v>
      </c>
      <c r="C24" s="789"/>
      <c r="D24" s="790"/>
      <c r="E24" s="742">
        <v>2</v>
      </c>
      <c r="F24" s="797"/>
      <c r="G24" s="742">
        <v>2</v>
      </c>
      <c r="H24" s="797"/>
      <c r="I24" s="742"/>
      <c r="J24" s="797"/>
      <c r="K24" s="397"/>
      <c r="L24" s="398"/>
      <c r="M24" s="399"/>
      <c r="O24" s="85"/>
    </row>
    <row r="25" spans="2:15" ht="21" customHeight="1" thickBot="1">
      <c r="B25" s="810" t="s">
        <v>697</v>
      </c>
      <c r="C25" s="811"/>
      <c r="D25" s="812"/>
      <c r="E25" s="759">
        <v>1</v>
      </c>
      <c r="F25" s="813"/>
      <c r="G25" s="814">
        <v>1</v>
      </c>
      <c r="H25" s="814"/>
      <c r="I25" s="814"/>
      <c r="J25" s="814"/>
      <c r="K25" s="815"/>
      <c r="L25" s="816"/>
      <c r="M25" s="817"/>
      <c r="O25" s="265"/>
    </row>
    <row r="26" spans="2:7" ht="10.5" customHeight="1">
      <c r="B26" s="263"/>
      <c r="C26"/>
      <c r="D26"/>
      <c r="E26"/>
      <c r="F26"/>
      <c r="G26"/>
    </row>
    <row r="27" spans="2:7" ht="21" customHeight="1" thickBot="1">
      <c r="B27" s="771" t="s">
        <v>147</v>
      </c>
      <c r="C27" s="771"/>
      <c r="D27" s="771"/>
      <c r="E27" s="771"/>
      <c r="F27" s="771"/>
      <c r="G27" s="274"/>
    </row>
    <row r="28" spans="2:13" ht="21" customHeight="1">
      <c r="B28" s="772"/>
      <c r="C28" s="773"/>
      <c r="D28" s="774"/>
      <c r="E28" s="753" t="s">
        <v>39</v>
      </c>
      <c r="F28" s="753"/>
      <c r="G28" s="784"/>
      <c r="H28" s="780"/>
      <c r="I28" s="781"/>
      <c r="J28" s="782"/>
      <c r="K28" s="780"/>
      <c r="L28" s="781"/>
      <c r="M28" s="783"/>
    </row>
    <row r="29" spans="2:13" ht="21" customHeight="1">
      <c r="B29" s="775"/>
      <c r="C29" s="776"/>
      <c r="D29" s="777"/>
      <c r="E29" s="588"/>
      <c r="F29" s="588"/>
      <c r="G29" s="588"/>
      <c r="H29" s="749" t="s">
        <v>698</v>
      </c>
      <c r="I29" s="617"/>
      <c r="J29" s="617"/>
      <c r="K29" s="749" t="s">
        <v>40</v>
      </c>
      <c r="L29" s="617"/>
      <c r="M29" s="750"/>
    </row>
    <row r="30" spans="2:13" ht="21" customHeight="1">
      <c r="B30" s="741" t="s">
        <v>342</v>
      </c>
      <c r="C30" s="617"/>
      <c r="D30" s="617"/>
      <c r="E30" s="765"/>
      <c r="F30" s="765"/>
      <c r="G30" s="765"/>
      <c r="H30" s="764"/>
      <c r="I30" s="765"/>
      <c r="J30" s="765"/>
      <c r="K30" s="764"/>
      <c r="L30" s="765"/>
      <c r="M30" s="766"/>
    </row>
    <row r="31" spans="2:13" ht="21" customHeight="1">
      <c r="B31" s="741" t="s">
        <v>148</v>
      </c>
      <c r="C31" s="617"/>
      <c r="D31" s="617"/>
      <c r="E31" s="765">
        <v>1</v>
      </c>
      <c r="F31" s="765"/>
      <c r="G31" s="765"/>
      <c r="H31" s="764" t="s">
        <v>329</v>
      </c>
      <c r="I31" s="765"/>
      <c r="J31" s="765"/>
      <c r="K31" s="764"/>
      <c r="L31" s="765"/>
      <c r="M31" s="766"/>
    </row>
    <row r="32" spans="2:13" ht="21" customHeight="1">
      <c r="B32" s="741" t="s">
        <v>149</v>
      </c>
      <c r="C32" s="617"/>
      <c r="D32" s="617"/>
      <c r="E32" s="765"/>
      <c r="F32" s="765"/>
      <c r="G32" s="765"/>
      <c r="H32" s="764"/>
      <c r="I32" s="765"/>
      <c r="J32" s="765"/>
      <c r="K32" s="764"/>
      <c r="L32" s="765"/>
      <c r="M32" s="766"/>
    </row>
    <row r="33" spans="2:13" ht="21" customHeight="1" thickBot="1">
      <c r="B33" s="767" t="s">
        <v>150</v>
      </c>
      <c r="C33" s="613"/>
      <c r="D33" s="614"/>
      <c r="E33" s="758"/>
      <c r="F33" s="759"/>
      <c r="G33" s="768"/>
      <c r="H33" s="769"/>
      <c r="I33" s="759"/>
      <c r="J33" s="768"/>
      <c r="K33" s="769"/>
      <c r="L33" s="759"/>
      <c r="M33" s="770"/>
    </row>
    <row r="34" spans="2:7" ht="8.25" customHeight="1">
      <c r="B34" s="263"/>
      <c r="C34"/>
      <c r="D34"/>
      <c r="E34"/>
      <c r="F34"/>
      <c r="G34"/>
    </row>
    <row r="35" spans="2:7" ht="21" customHeight="1" thickBot="1">
      <c r="B35" s="263" t="s">
        <v>345</v>
      </c>
      <c r="C35"/>
      <c r="D35"/>
      <c r="E35"/>
      <c r="F35"/>
      <c r="G35"/>
    </row>
    <row r="36" spans="2:13" ht="21" customHeight="1">
      <c r="B36" s="744" t="s">
        <v>699</v>
      </c>
      <c r="C36" s="745"/>
      <c r="D36" s="745"/>
      <c r="E36" s="745"/>
      <c r="F36" s="745"/>
      <c r="G36" s="745"/>
      <c r="H36" s="745"/>
      <c r="I36" s="745"/>
      <c r="J36" s="745"/>
      <c r="K36" s="745"/>
      <c r="L36" s="745"/>
      <c r="M36" s="746"/>
    </row>
    <row r="37" spans="2:13" ht="21" customHeight="1">
      <c r="B37" s="747"/>
      <c r="C37" s="748"/>
      <c r="D37" s="748"/>
      <c r="E37" s="617" t="s">
        <v>151</v>
      </c>
      <c r="F37" s="617"/>
      <c r="G37" s="617"/>
      <c r="H37" s="617"/>
      <c r="I37" s="749" t="s">
        <v>353</v>
      </c>
      <c r="J37" s="617"/>
      <c r="K37" s="617"/>
      <c r="L37" s="617"/>
      <c r="M37" s="750"/>
    </row>
    <row r="38" spans="2:13" ht="21" customHeight="1">
      <c r="B38" s="741" t="s">
        <v>122</v>
      </c>
      <c r="C38" s="617"/>
      <c r="D38" s="617"/>
      <c r="E38" s="742">
        <v>1</v>
      </c>
      <c r="F38" s="743"/>
      <c r="G38" s="743"/>
      <c r="H38" s="227" t="s">
        <v>288</v>
      </c>
      <c r="I38" s="742">
        <v>1</v>
      </c>
      <c r="J38" s="743"/>
      <c r="K38" s="743"/>
      <c r="L38" s="743"/>
      <c r="M38" s="209" t="s">
        <v>289</v>
      </c>
    </row>
    <row r="39" spans="2:13" ht="21" customHeight="1">
      <c r="B39" s="741" t="s">
        <v>42</v>
      </c>
      <c r="C39" s="617"/>
      <c r="D39" s="617"/>
      <c r="E39" s="742">
        <v>3</v>
      </c>
      <c r="F39" s="743"/>
      <c r="G39" s="743"/>
      <c r="H39" s="276" t="s">
        <v>288</v>
      </c>
      <c r="I39" s="742">
        <v>3</v>
      </c>
      <c r="J39" s="743"/>
      <c r="K39" s="743"/>
      <c r="L39" s="743"/>
      <c r="M39" s="209" t="s">
        <v>289</v>
      </c>
    </row>
    <row r="40" spans="2:13" ht="21" customHeight="1" thickBot="1">
      <c r="B40" s="756" t="s">
        <v>41</v>
      </c>
      <c r="C40" s="757"/>
      <c r="D40" s="757"/>
      <c r="E40" s="758">
        <v>0</v>
      </c>
      <c r="F40" s="759"/>
      <c r="G40" s="759"/>
      <c r="H40" s="278" t="s">
        <v>288</v>
      </c>
      <c r="I40" s="758">
        <v>0</v>
      </c>
      <c r="J40" s="759"/>
      <c r="K40" s="759"/>
      <c r="L40" s="759"/>
      <c r="M40" s="247" t="s">
        <v>288</v>
      </c>
    </row>
    <row r="41" spans="2:7" ht="21" customHeight="1">
      <c r="B41" s="263"/>
      <c r="C41"/>
      <c r="D41"/>
      <c r="E41"/>
      <c r="F41"/>
      <c r="G41"/>
    </row>
    <row r="42" spans="2:13" ht="21" customHeight="1" thickBot="1">
      <c r="B42" s="844" t="s">
        <v>417</v>
      </c>
      <c r="C42" s="844"/>
      <c r="D42" s="844"/>
      <c r="E42" s="844"/>
      <c r="F42" s="844"/>
      <c r="G42" s="844"/>
      <c r="H42" s="844"/>
      <c r="I42" s="844"/>
      <c r="J42" s="844"/>
      <c r="K42" s="844"/>
      <c r="L42" s="844"/>
      <c r="M42" s="844"/>
    </row>
    <row r="43" spans="2:13" ht="21" customHeight="1">
      <c r="B43" s="845" t="s">
        <v>252</v>
      </c>
      <c r="C43" s="846"/>
      <c r="D43" s="846"/>
      <c r="E43" s="851" t="s">
        <v>332</v>
      </c>
      <c r="F43" s="851"/>
      <c r="G43" s="851"/>
      <c r="H43" s="851"/>
      <c r="I43" s="851"/>
      <c r="J43" s="851"/>
      <c r="K43" s="852" t="s">
        <v>700</v>
      </c>
      <c r="L43" s="853"/>
      <c r="M43" s="854"/>
    </row>
    <row r="44" spans="2:13" ht="24.75" customHeight="1">
      <c r="B44" s="847"/>
      <c r="C44" s="848"/>
      <c r="D44" s="848"/>
      <c r="E44" s="763" t="s">
        <v>152</v>
      </c>
      <c r="F44" s="763"/>
      <c r="G44" s="763"/>
      <c r="H44" s="763"/>
      <c r="I44" s="763"/>
      <c r="J44" s="763"/>
      <c r="K44" s="832">
        <v>2</v>
      </c>
      <c r="L44" s="833"/>
      <c r="M44" s="836" t="s">
        <v>302</v>
      </c>
    </row>
    <row r="45" spans="2:13" ht="24.75" customHeight="1" thickBot="1">
      <c r="B45" s="849"/>
      <c r="C45" s="850"/>
      <c r="D45" s="850"/>
      <c r="E45" s="760" t="s">
        <v>153</v>
      </c>
      <c r="F45" s="760"/>
      <c r="G45" s="760"/>
      <c r="H45" s="760"/>
      <c r="I45" s="760"/>
      <c r="J45" s="760"/>
      <c r="K45" s="834"/>
      <c r="L45" s="835"/>
      <c r="M45" s="837"/>
    </row>
    <row r="46" spans="2:13" ht="21" customHeight="1">
      <c r="B46" s="279"/>
      <c r="C46" s="279"/>
      <c r="D46" s="279"/>
      <c r="E46"/>
      <c r="F46"/>
      <c r="G46"/>
      <c r="H46"/>
      <c r="I46"/>
      <c r="J46"/>
      <c r="K46"/>
      <c r="L46"/>
      <c r="M46"/>
    </row>
    <row r="47" spans="2:7" ht="21" customHeight="1" thickBot="1">
      <c r="B47" s="751" t="s">
        <v>154</v>
      </c>
      <c r="C47" s="751"/>
      <c r="D47"/>
      <c r="E47"/>
      <c r="F47"/>
      <c r="G47"/>
    </row>
    <row r="48" spans="2:13" ht="21" customHeight="1">
      <c r="B48" s="752" t="s">
        <v>77</v>
      </c>
      <c r="C48" s="753"/>
      <c r="D48" s="755" t="s">
        <v>133</v>
      </c>
      <c r="E48" s="753"/>
      <c r="F48" s="753"/>
      <c r="G48" s="753"/>
      <c r="H48" s="753"/>
      <c r="I48" s="280" t="s">
        <v>631</v>
      </c>
      <c r="J48" s="281"/>
      <c r="K48" s="281"/>
      <c r="L48" s="281"/>
      <c r="M48" s="282"/>
    </row>
    <row r="49" spans="2:13" ht="36" customHeight="1">
      <c r="B49" s="538"/>
      <c r="C49" s="754"/>
      <c r="D49" s="761" t="s">
        <v>237</v>
      </c>
      <c r="E49" s="534"/>
      <c r="F49" s="86" t="s">
        <v>631</v>
      </c>
      <c r="G49" s="762" t="s">
        <v>134</v>
      </c>
      <c r="H49" s="587"/>
      <c r="I49" s="589" t="s">
        <v>826</v>
      </c>
      <c r="J49" s="590"/>
      <c r="K49" s="590"/>
      <c r="L49" s="590"/>
      <c r="M49" s="591"/>
    </row>
    <row r="50" spans="2:13" ht="21" customHeight="1" thickBot="1">
      <c r="B50" s="841"/>
      <c r="C50" s="748"/>
      <c r="D50" s="749" t="s">
        <v>122</v>
      </c>
      <c r="E50" s="617"/>
      <c r="F50" s="749" t="s">
        <v>42</v>
      </c>
      <c r="G50" s="617"/>
      <c r="H50" s="749" t="s">
        <v>41</v>
      </c>
      <c r="I50" s="617"/>
      <c r="J50" s="857" t="s">
        <v>123</v>
      </c>
      <c r="K50" s="858"/>
      <c r="L50" s="857" t="s">
        <v>43</v>
      </c>
      <c r="M50" s="859"/>
    </row>
    <row r="51" spans="2:13" ht="21" customHeight="1">
      <c r="B51" s="842"/>
      <c r="C51" s="843"/>
      <c r="D51" s="87" t="s">
        <v>38</v>
      </c>
      <c r="E51" s="87" t="s">
        <v>40</v>
      </c>
      <c r="F51" s="87" t="s">
        <v>38</v>
      </c>
      <c r="G51" s="87" t="s">
        <v>40</v>
      </c>
      <c r="H51" s="87" t="s">
        <v>38</v>
      </c>
      <c r="I51" s="87" t="s">
        <v>40</v>
      </c>
      <c r="J51" s="87" t="s">
        <v>38</v>
      </c>
      <c r="K51" s="87" t="s">
        <v>40</v>
      </c>
      <c r="L51" s="87" t="s">
        <v>38</v>
      </c>
      <c r="M51" s="88" t="s">
        <v>40</v>
      </c>
    </row>
    <row r="52" spans="2:13" ht="36" customHeight="1">
      <c r="B52" s="840" t="s">
        <v>253</v>
      </c>
      <c r="C52" s="559"/>
      <c r="D52" s="275" t="s">
        <v>329</v>
      </c>
      <c r="E52" s="275"/>
      <c r="F52" s="275" t="s">
        <v>837</v>
      </c>
      <c r="G52" s="275" t="s">
        <v>691</v>
      </c>
      <c r="H52" s="275"/>
      <c r="I52" s="275"/>
      <c r="J52" s="275"/>
      <c r="K52" s="275"/>
      <c r="L52" s="275"/>
      <c r="M52" s="283"/>
    </row>
    <row r="53" spans="2:13" ht="36" customHeight="1">
      <c r="B53" s="840" t="s">
        <v>254</v>
      </c>
      <c r="C53" s="559"/>
      <c r="D53" s="275"/>
      <c r="E53" s="275"/>
      <c r="F53" s="275"/>
      <c r="G53" s="275" t="s">
        <v>329</v>
      </c>
      <c r="H53" s="275"/>
      <c r="I53" s="275"/>
      <c r="J53" s="275"/>
      <c r="K53" s="275"/>
      <c r="L53" s="275"/>
      <c r="M53" s="283"/>
    </row>
    <row r="54" spans="2:13" ht="21" customHeight="1">
      <c r="B54" s="860" t="s">
        <v>132</v>
      </c>
      <c r="C54" s="189" t="s">
        <v>127</v>
      </c>
      <c r="D54" s="275" t="s">
        <v>691</v>
      </c>
      <c r="E54" s="275"/>
      <c r="F54" s="275" t="s">
        <v>837</v>
      </c>
      <c r="G54" s="275" t="s">
        <v>693</v>
      </c>
      <c r="H54" s="275" t="s">
        <v>329</v>
      </c>
      <c r="I54" s="275"/>
      <c r="J54" s="275"/>
      <c r="K54" s="275"/>
      <c r="L54" s="275"/>
      <c r="M54" s="283"/>
    </row>
    <row r="55" spans="2:13" ht="36" customHeight="1">
      <c r="B55" s="861"/>
      <c r="C55" s="190" t="s">
        <v>128</v>
      </c>
      <c r="D55" s="275"/>
      <c r="E55" s="275" t="s">
        <v>693</v>
      </c>
      <c r="F55" s="275" t="s">
        <v>691</v>
      </c>
      <c r="G55" s="275" t="s">
        <v>329</v>
      </c>
      <c r="H55" s="275"/>
      <c r="I55" s="275"/>
      <c r="J55" s="275"/>
      <c r="K55" s="275"/>
      <c r="L55" s="275"/>
      <c r="M55" s="283"/>
    </row>
    <row r="56" spans="2:13" ht="36" customHeight="1">
      <c r="B56" s="861"/>
      <c r="C56" s="190" t="s">
        <v>129</v>
      </c>
      <c r="D56" s="275"/>
      <c r="E56" s="275"/>
      <c r="F56" s="275"/>
      <c r="G56" s="275"/>
      <c r="H56" s="275"/>
      <c r="I56" s="275"/>
      <c r="J56" s="275" t="s">
        <v>329</v>
      </c>
      <c r="K56" s="275"/>
      <c r="L56" s="275" t="s">
        <v>329</v>
      </c>
      <c r="M56" s="283"/>
    </row>
    <row r="57" spans="2:13" ht="36" customHeight="1">
      <c r="B57" s="861"/>
      <c r="C57" s="190" t="s">
        <v>130</v>
      </c>
      <c r="D57" s="275" t="s">
        <v>693</v>
      </c>
      <c r="E57" s="275"/>
      <c r="F57" s="275" t="s">
        <v>694</v>
      </c>
      <c r="G57" s="275" t="s">
        <v>693</v>
      </c>
      <c r="H57" s="275"/>
      <c r="I57" s="275"/>
      <c r="J57" s="275"/>
      <c r="K57" s="275"/>
      <c r="L57" s="275"/>
      <c r="M57" s="283"/>
    </row>
    <row r="58" spans="2:13" ht="21" customHeight="1">
      <c r="B58" s="862"/>
      <c r="C58" s="190" t="s">
        <v>217</v>
      </c>
      <c r="D58" s="275"/>
      <c r="E58" s="275"/>
      <c r="F58" s="275" t="s">
        <v>691</v>
      </c>
      <c r="G58" s="275"/>
      <c r="H58" s="275"/>
      <c r="I58" s="275"/>
      <c r="J58" s="275"/>
      <c r="K58" s="275"/>
      <c r="L58" s="275"/>
      <c r="M58" s="283"/>
    </row>
    <row r="59" spans="2:13" ht="21" customHeight="1">
      <c r="B59" s="615" t="s">
        <v>346</v>
      </c>
      <c r="C59" s="616"/>
      <c r="D59" s="616"/>
      <c r="E59" s="546"/>
      <c r="F59" s="839"/>
      <c r="G59" s="548"/>
      <c r="H59" s="548"/>
      <c r="I59" s="548"/>
      <c r="J59" s="548"/>
      <c r="K59" s="548"/>
      <c r="L59" s="548"/>
      <c r="M59" s="549"/>
    </row>
    <row r="60" spans="2:13" ht="21" customHeight="1" thickBot="1">
      <c r="B60" s="767" t="s">
        <v>131</v>
      </c>
      <c r="C60" s="613"/>
      <c r="D60" s="613"/>
      <c r="E60" s="614"/>
      <c r="F60" s="284" t="s">
        <v>631</v>
      </c>
      <c r="G60" s="855"/>
      <c r="H60" s="855"/>
      <c r="I60" s="855"/>
      <c r="J60" s="855"/>
      <c r="K60" s="855"/>
      <c r="L60" s="855"/>
      <c r="M60" s="856"/>
    </row>
  </sheetData>
  <sheetProtection/>
  <mergeCells count="128">
    <mergeCell ref="D50:E50"/>
    <mergeCell ref="F50:G50"/>
    <mergeCell ref="H50:I50"/>
    <mergeCell ref="B60:E60"/>
    <mergeCell ref="G60:M60"/>
    <mergeCell ref="J50:K50"/>
    <mergeCell ref="L50:M50"/>
    <mergeCell ref="B52:C52"/>
    <mergeCell ref="B54:B58"/>
    <mergeCell ref="B59:E59"/>
    <mergeCell ref="F59:M59"/>
    <mergeCell ref="B53:C53"/>
    <mergeCell ref="B50:C51"/>
    <mergeCell ref="E39:G39"/>
    <mergeCell ref="I39:L39"/>
    <mergeCell ref="B42:M42"/>
    <mergeCell ref="B39:D39"/>
    <mergeCell ref="B43:D45"/>
    <mergeCell ref="E43:J43"/>
    <mergeCell ref="K43:M43"/>
    <mergeCell ref="G3:I5"/>
    <mergeCell ref="J11:M11"/>
    <mergeCell ref="J13:M13"/>
    <mergeCell ref="J15:M15"/>
    <mergeCell ref="J16:M16"/>
    <mergeCell ref="J10:M10"/>
    <mergeCell ref="G7:I7"/>
    <mergeCell ref="G6:I6"/>
    <mergeCell ref="J9:M9"/>
    <mergeCell ref="B12:C12"/>
    <mergeCell ref="E22:F22"/>
    <mergeCell ref="J8:M8"/>
    <mergeCell ref="G9:I9"/>
    <mergeCell ref="B13:C13"/>
    <mergeCell ref="K44:L45"/>
    <mergeCell ref="M44:M45"/>
    <mergeCell ref="G8:I8"/>
    <mergeCell ref="G21:H21"/>
    <mergeCell ref="G10:I10"/>
    <mergeCell ref="K20:M21"/>
    <mergeCell ref="E20:J20"/>
    <mergeCell ref="G15:I15"/>
    <mergeCell ref="I22:J22"/>
    <mergeCell ref="G16:I16"/>
    <mergeCell ref="I21:J21"/>
    <mergeCell ref="B22:D22"/>
    <mergeCell ref="J6:M6"/>
    <mergeCell ref="B7:C7"/>
    <mergeCell ref="K23:M23"/>
    <mergeCell ref="B19:F19"/>
    <mergeCell ref="G11:I11"/>
    <mergeCell ref="B6:C6"/>
    <mergeCell ref="G23:H23"/>
    <mergeCell ref="J14:M14"/>
    <mergeCell ref="J7:M7"/>
    <mergeCell ref="B25:D25"/>
    <mergeCell ref="B14:C14"/>
    <mergeCell ref="E25:F25"/>
    <mergeCell ref="B15:C15"/>
    <mergeCell ref="G25:H25"/>
    <mergeCell ref="K25:M25"/>
    <mergeCell ref="K22:M22"/>
    <mergeCell ref="I25:J25"/>
    <mergeCell ref="E24:F24"/>
    <mergeCell ref="G24:H24"/>
    <mergeCell ref="I24:J24"/>
    <mergeCell ref="B24:D24"/>
    <mergeCell ref="B3:C5"/>
    <mergeCell ref="B8:C8"/>
    <mergeCell ref="B11:C11"/>
    <mergeCell ref="G12:I12"/>
    <mergeCell ref="J12:M12"/>
    <mergeCell ref="I23:J23"/>
    <mergeCell ref="D4:F4"/>
    <mergeCell ref="J3:M5"/>
    <mergeCell ref="B2:D2"/>
    <mergeCell ref="E23:F23"/>
    <mergeCell ref="B20:D21"/>
    <mergeCell ref="B16:C16"/>
    <mergeCell ref="B23:D23"/>
    <mergeCell ref="B17:I17"/>
    <mergeCell ref="D3:F3"/>
    <mergeCell ref="G22:H22"/>
    <mergeCell ref="G13:I13"/>
    <mergeCell ref="G14:I14"/>
    <mergeCell ref="E29:G29"/>
    <mergeCell ref="B31:D31"/>
    <mergeCell ref="E28:G28"/>
    <mergeCell ref="B32:D32"/>
    <mergeCell ref="E32:G32"/>
    <mergeCell ref="B30:D30"/>
    <mergeCell ref="B27:F27"/>
    <mergeCell ref="B28:D29"/>
    <mergeCell ref="E21:F21"/>
    <mergeCell ref="H28:J28"/>
    <mergeCell ref="K30:M30"/>
    <mergeCell ref="E31:G31"/>
    <mergeCell ref="H31:J31"/>
    <mergeCell ref="H29:J29"/>
    <mergeCell ref="K29:M29"/>
    <mergeCell ref="K28:M28"/>
    <mergeCell ref="K31:M31"/>
    <mergeCell ref="H30:J30"/>
    <mergeCell ref="B33:D33"/>
    <mergeCell ref="E30:G30"/>
    <mergeCell ref="E33:G33"/>
    <mergeCell ref="I40:L40"/>
    <mergeCell ref="H33:J33"/>
    <mergeCell ref="K33:M33"/>
    <mergeCell ref="K32:M32"/>
    <mergeCell ref="H32:J32"/>
    <mergeCell ref="B47:C47"/>
    <mergeCell ref="B48:C49"/>
    <mergeCell ref="D48:H48"/>
    <mergeCell ref="B40:D40"/>
    <mergeCell ref="E40:G40"/>
    <mergeCell ref="E45:J45"/>
    <mergeCell ref="D49:E49"/>
    <mergeCell ref="G49:H49"/>
    <mergeCell ref="I49:M49"/>
    <mergeCell ref="E44:J44"/>
    <mergeCell ref="B38:D38"/>
    <mergeCell ref="E38:G38"/>
    <mergeCell ref="B36:M36"/>
    <mergeCell ref="B37:D37"/>
    <mergeCell ref="E37:H37"/>
    <mergeCell ref="I37:M37"/>
    <mergeCell ref="I38:L38"/>
  </mergeCells>
  <dataValidations count="3">
    <dataValidation type="list" allowBlank="1" showInputMessage="1" showErrorMessage="1" sqref="K43:M43">
      <formula1>"1.5：1以上,2：1以上,2.5：1以上,3：1以上"</formula1>
    </dataValidation>
    <dataValidation type="list" allowBlank="1" showInputMessage="1" showErrorMessage="1" sqref="F60 F49 I48">
      <formula1>"あり,なし"</formula1>
    </dataValidation>
    <dataValidation type="list" allowBlank="1" showInputMessage="1" showErrorMessage="1" sqref="B22: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40"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1"/>
  <sheetViews>
    <sheetView showGridLines="0" view="pageBreakPreview" zoomScale="90" zoomScaleNormal="85" zoomScaleSheetLayoutView="90" workbookViewId="0" topLeftCell="A1">
      <selection activeCell="J56" sqref="J56:M58"/>
    </sheetView>
  </sheetViews>
  <sheetFormatPr defaultColWidth="9.00390625" defaultRowHeight="13.5"/>
  <cols>
    <col min="1" max="1" width="2.75390625" style="264" customWidth="1"/>
    <col min="2" max="2" width="4.375" style="264" customWidth="1"/>
    <col min="3" max="3" width="5.625" style="264" customWidth="1"/>
    <col min="4" max="4" width="4.375" style="264" customWidth="1"/>
    <col min="5" max="5" width="7.25390625" style="264" customWidth="1"/>
    <col min="6" max="6" width="11.125" style="264" customWidth="1"/>
    <col min="7" max="7" width="9.50390625" style="264" customWidth="1"/>
    <col min="8" max="12" width="7.625" style="264" customWidth="1"/>
    <col min="13" max="13" width="8.625" style="264" customWidth="1"/>
    <col min="14" max="14" width="3.375" style="264" customWidth="1"/>
    <col min="15" max="17" width="13.00390625" style="0" customWidth="1"/>
  </cols>
  <sheetData>
    <row r="1" spans="1:9" ht="21" customHeight="1">
      <c r="A1" s="14" t="s">
        <v>138</v>
      </c>
      <c r="B1" s="785" t="s">
        <v>139</v>
      </c>
      <c r="C1" s="785"/>
      <c r="D1" s="785"/>
      <c r="E1" s="785"/>
      <c r="F1" s="785"/>
      <c r="G1" s="785"/>
      <c r="H1" s="785"/>
      <c r="I1" s="785"/>
    </row>
    <row r="2" spans="1:9" ht="21" customHeight="1" thickBot="1">
      <c r="A2" s="14"/>
      <c r="B2" s="771" t="s">
        <v>140</v>
      </c>
      <c r="C2" s="771"/>
      <c r="D2" s="771"/>
      <c r="E2" s="771"/>
      <c r="F2" s="771"/>
      <c r="G2" s="285"/>
      <c r="H2" s="285"/>
      <c r="I2" s="285"/>
    </row>
    <row r="3" spans="2:13" ht="21" customHeight="1">
      <c r="B3" s="994" t="s">
        <v>141</v>
      </c>
      <c r="C3" s="636"/>
      <c r="D3" s="636"/>
      <c r="E3" s="636"/>
      <c r="F3" s="636"/>
      <c r="G3" s="995" t="s">
        <v>701</v>
      </c>
      <c r="H3" s="996"/>
      <c r="I3" s="996"/>
      <c r="J3" s="286"/>
      <c r="K3" s="286"/>
      <c r="L3" s="286"/>
      <c r="M3" s="287"/>
    </row>
    <row r="4" spans="2:13" ht="21" customHeight="1">
      <c r="B4" s="801" t="s">
        <v>142</v>
      </c>
      <c r="C4" s="805"/>
      <c r="D4" s="805"/>
      <c r="E4" s="805"/>
      <c r="F4" s="873"/>
      <c r="G4" s="997" t="s">
        <v>702</v>
      </c>
      <c r="H4" s="998"/>
      <c r="I4" s="998"/>
      <c r="J4" s="288"/>
      <c r="K4" s="288"/>
      <c r="L4" s="288"/>
      <c r="M4" s="289"/>
    </row>
    <row r="5" spans="2:13" ht="21" customHeight="1">
      <c r="B5" s="787" t="s">
        <v>67</v>
      </c>
      <c r="C5" s="533"/>
      <c r="D5" s="533"/>
      <c r="E5" s="533"/>
      <c r="F5" s="533"/>
      <c r="G5" s="290" t="s">
        <v>627</v>
      </c>
      <c r="H5" s="990"/>
      <c r="I5" s="990"/>
      <c r="J5" s="990"/>
      <c r="K5" s="990"/>
      <c r="L5" s="990"/>
      <c r="M5" s="991"/>
    </row>
    <row r="6" spans="2:13" ht="21" customHeight="1">
      <c r="B6" s="787" t="s">
        <v>143</v>
      </c>
      <c r="C6" s="533"/>
      <c r="D6" s="533"/>
      <c r="E6" s="533"/>
      <c r="F6" s="533"/>
      <c r="G6" s="290" t="s">
        <v>627</v>
      </c>
      <c r="H6" s="990"/>
      <c r="I6" s="990"/>
      <c r="J6" s="990"/>
      <c r="K6" s="990"/>
      <c r="L6" s="990"/>
      <c r="M6" s="991"/>
    </row>
    <row r="7" spans="2:13" ht="21" customHeight="1">
      <c r="B7" s="970" t="s">
        <v>144</v>
      </c>
      <c r="C7" s="992"/>
      <c r="D7" s="992"/>
      <c r="E7" s="992"/>
      <c r="F7" s="992"/>
      <c r="G7" s="290" t="s">
        <v>627</v>
      </c>
      <c r="H7" s="990"/>
      <c r="I7" s="990"/>
      <c r="J7" s="990"/>
      <c r="K7" s="990"/>
      <c r="L7" s="990"/>
      <c r="M7" s="991"/>
    </row>
    <row r="8" spans="2:13" ht="21" customHeight="1">
      <c r="B8" s="993"/>
      <c r="C8" s="992"/>
      <c r="D8" s="992"/>
      <c r="E8" s="992"/>
      <c r="F8" s="992"/>
      <c r="G8" s="403" t="s">
        <v>328</v>
      </c>
      <c r="H8" s="923"/>
      <c r="I8" s="923"/>
      <c r="J8" s="923"/>
      <c r="K8" s="923"/>
      <c r="L8" s="923"/>
      <c r="M8" s="924"/>
    </row>
    <row r="9" spans="2:13" ht="21" customHeight="1">
      <c r="B9" s="979" t="s">
        <v>145</v>
      </c>
      <c r="C9" s="560"/>
      <c r="D9" s="560"/>
      <c r="E9" s="560"/>
      <c r="F9" s="400" t="s">
        <v>146</v>
      </c>
      <c r="G9" s="982" t="s">
        <v>703</v>
      </c>
      <c r="H9" s="983"/>
      <c r="I9" s="983"/>
      <c r="J9" s="983"/>
      <c r="K9" s="983"/>
      <c r="L9" s="983"/>
      <c r="M9" s="984"/>
    </row>
    <row r="10" spans="2:13" ht="21" customHeight="1" thickBot="1">
      <c r="B10" s="980"/>
      <c r="C10" s="981"/>
      <c r="D10" s="981"/>
      <c r="E10" s="981"/>
      <c r="F10" s="402" t="s">
        <v>357</v>
      </c>
      <c r="G10" s="985" t="s">
        <v>704</v>
      </c>
      <c r="H10" s="986"/>
      <c r="I10" s="986"/>
      <c r="J10" s="986"/>
      <c r="K10" s="986"/>
      <c r="L10" s="986"/>
      <c r="M10" s="987"/>
    </row>
    <row r="11" ht="21" customHeight="1"/>
    <row r="12" spans="2:13" ht="21" customHeight="1" thickBot="1">
      <c r="B12" s="771" t="s">
        <v>313</v>
      </c>
      <c r="C12" s="771"/>
      <c r="D12" s="771"/>
      <c r="E12" s="771"/>
      <c r="F12" s="771"/>
      <c r="G12" s="771"/>
      <c r="H12" s="771"/>
      <c r="I12" s="771"/>
      <c r="J12" s="771"/>
      <c r="K12" s="771"/>
      <c r="L12" s="771"/>
      <c r="M12" s="771"/>
    </row>
    <row r="13" spans="2:13" ht="21" customHeight="1">
      <c r="B13" s="988"/>
      <c r="C13" s="843"/>
      <c r="D13" s="843"/>
      <c r="E13" s="843"/>
      <c r="F13" s="843"/>
      <c r="G13" s="843"/>
      <c r="H13" s="782" t="s">
        <v>159</v>
      </c>
      <c r="I13" s="627"/>
      <c r="J13" s="628"/>
      <c r="K13" s="793"/>
      <c r="L13" s="794"/>
      <c r="M13" s="989"/>
    </row>
    <row r="14" spans="2:13" ht="21" customHeight="1">
      <c r="B14" s="741" t="s">
        <v>62</v>
      </c>
      <c r="C14" s="617"/>
      <c r="D14" s="617"/>
      <c r="E14" s="617"/>
      <c r="F14" s="749" t="s">
        <v>155</v>
      </c>
      <c r="G14" s="617"/>
      <c r="H14" s="621" t="s">
        <v>705</v>
      </c>
      <c r="I14" s="621"/>
      <c r="J14" s="621"/>
      <c r="K14" s="969"/>
      <c r="L14" s="621"/>
      <c r="M14" s="622"/>
    </row>
    <row r="15" spans="2:13" ht="21" customHeight="1">
      <c r="B15" s="976"/>
      <c r="C15" s="617"/>
      <c r="D15" s="617"/>
      <c r="E15" s="617"/>
      <c r="F15" s="749" t="s">
        <v>156</v>
      </c>
      <c r="G15" s="617"/>
      <c r="H15" s="977" t="s">
        <v>706</v>
      </c>
      <c r="I15" s="977"/>
      <c r="J15" s="977"/>
      <c r="K15" s="977"/>
      <c r="L15" s="977"/>
      <c r="M15" s="978"/>
    </row>
    <row r="16" spans="2:13" ht="21" customHeight="1">
      <c r="B16" s="867" t="s">
        <v>53</v>
      </c>
      <c r="C16" s="868"/>
      <c r="D16" s="868"/>
      <c r="E16" s="869"/>
      <c r="F16" s="749" t="s">
        <v>280</v>
      </c>
      <c r="G16" s="617"/>
      <c r="H16" s="973" t="s">
        <v>636</v>
      </c>
      <c r="I16" s="973"/>
      <c r="J16" s="973"/>
      <c r="K16" s="973"/>
      <c r="L16" s="973"/>
      <c r="M16" s="974"/>
    </row>
    <row r="17" spans="2:13" ht="21" customHeight="1">
      <c r="B17" s="970"/>
      <c r="C17" s="971"/>
      <c r="D17" s="971"/>
      <c r="E17" s="972"/>
      <c r="F17" s="749" t="s">
        <v>372</v>
      </c>
      <c r="G17" s="617"/>
      <c r="H17" s="969" t="s">
        <v>707</v>
      </c>
      <c r="I17" s="969"/>
      <c r="J17" s="969"/>
      <c r="K17" s="969"/>
      <c r="L17" s="969"/>
      <c r="M17" s="975"/>
    </row>
    <row r="18" spans="2:13" ht="21" customHeight="1">
      <c r="B18" s="970"/>
      <c r="C18" s="971"/>
      <c r="D18" s="971"/>
      <c r="E18" s="972"/>
      <c r="F18" s="749" t="s">
        <v>228</v>
      </c>
      <c r="G18" s="617"/>
      <c r="H18" s="634" t="s">
        <v>631</v>
      </c>
      <c r="I18" s="634"/>
      <c r="J18" s="634"/>
      <c r="K18" s="967"/>
      <c r="L18" s="634"/>
      <c r="M18" s="968"/>
    </row>
    <row r="19" spans="2:13" ht="21" customHeight="1">
      <c r="B19" s="970"/>
      <c r="C19" s="971"/>
      <c r="D19" s="971"/>
      <c r="E19" s="972"/>
      <c r="F19" s="749" t="s">
        <v>229</v>
      </c>
      <c r="G19" s="617"/>
      <c r="H19" s="634" t="s">
        <v>631</v>
      </c>
      <c r="I19" s="634"/>
      <c r="J19" s="634"/>
      <c r="K19" s="967"/>
      <c r="L19" s="634"/>
      <c r="M19" s="968"/>
    </row>
    <row r="20" spans="2:13" ht="21" customHeight="1">
      <c r="B20" s="970"/>
      <c r="C20" s="971"/>
      <c r="D20" s="971"/>
      <c r="E20" s="972"/>
      <c r="F20" s="749" t="s">
        <v>84</v>
      </c>
      <c r="G20" s="617"/>
      <c r="H20" s="634" t="s">
        <v>627</v>
      </c>
      <c r="I20" s="634"/>
      <c r="J20" s="634"/>
      <c r="K20" s="967"/>
      <c r="L20" s="634"/>
      <c r="M20" s="968"/>
    </row>
    <row r="21" spans="2:13" ht="21" customHeight="1">
      <c r="B21" s="970"/>
      <c r="C21" s="971"/>
      <c r="D21" s="971"/>
      <c r="E21" s="972"/>
      <c r="F21" s="749" t="s">
        <v>384</v>
      </c>
      <c r="G21" s="617"/>
      <c r="H21" s="634" t="s">
        <v>627</v>
      </c>
      <c r="I21" s="634"/>
      <c r="J21" s="634"/>
      <c r="K21" s="967"/>
      <c r="L21" s="634"/>
      <c r="M21" s="968"/>
    </row>
    <row r="22" spans="2:13" ht="21" customHeight="1">
      <c r="B22" s="954"/>
      <c r="C22" s="955"/>
      <c r="D22" s="955"/>
      <c r="E22" s="956"/>
      <c r="F22" s="749" t="s">
        <v>303</v>
      </c>
      <c r="G22" s="617"/>
      <c r="H22" s="621" t="s">
        <v>627</v>
      </c>
      <c r="I22" s="621"/>
      <c r="J22" s="621"/>
      <c r="K22" s="969"/>
      <c r="L22" s="634"/>
      <c r="M22" s="968"/>
    </row>
    <row r="23" spans="2:13" ht="31.5" customHeight="1">
      <c r="B23" s="867" t="s">
        <v>414</v>
      </c>
      <c r="C23" s="868"/>
      <c r="D23" s="868"/>
      <c r="E23" s="869"/>
      <c r="F23" s="957" t="s">
        <v>708</v>
      </c>
      <c r="G23" s="580"/>
      <c r="H23" s="958" t="s">
        <v>709</v>
      </c>
      <c r="I23" s="959"/>
      <c r="J23" s="960"/>
      <c r="K23" s="958"/>
      <c r="L23" s="959"/>
      <c r="M23" s="961"/>
    </row>
    <row r="24" spans="2:15" ht="21" customHeight="1">
      <c r="B24" s="954"/>
      <c r="C24" s="955"/>
      <c r="D24" s="955"/>
      <c r="E24" s="956"/>
      <c r="F24" s="962"/>
      <c r="G24" s="570"/>
      <c r="H24" s="963"/>
      <c r="I24" s="964"/>
      <c r="J24" s="965"/>
      <c r="K24" s="963"/>
      <c r="L24" s="964"/>
      <c r="M24" s="966"/>
      <c r="O24" s="18"/>
    </row>
    <row r="25" spans="2:13" s="18" customFormat="1" ht="21" customHeight="1">
      <c r="B25" s="952" t="s">
        <v>710</v>
      </c>
      <c r="C25" s="953"/>
      <c r="D25" s="953"/>
      <c r="E25" s="953"/>
      <c r="F25" s="953"/>
      <c r="G25" s="953"/>
      <c r="H25" s="941" t="s">
        <v>831</v>
      </c>
      <c r="I25" s="941"/>
      <c r="J25" s="941"/>
      <c r="K25" s="941"/>
      <c r="L25" s="941"/>
      <c r="M25" s="942"/>
    </row>
    <row r="26" spans="2:13" ht="21" customHeight="1">
      <c r="B26" s="404"/>
      <c r="C26" s="749" t="s">
        <v>158</v>
      </c>
      <c r="D26" s="617"/>
      <c r="E26" s="617"/>
      <c r="F26" s="617"/>
      <c r="G26" s="617"/>
      <c r="H26" s="941" t="s">
        <v>711</v>
      </c>
      <c r="I26" s="941"/>
      <c r="J26" s="941"/>
      <c r="K26" s="941"/>
      <c r="L26" s="941"/>
      <c r="M26" s="942"/>
    </row>
    <row r="27" spans="2:13" ht="21" customHeight="1">
      <c r="B27" s="404"/>
      <c r="C27" s="943" t="s">
        <v>255</v>
      </c>
      <c r="D27" s="945" t="s">
        <v>418</v>
      </c>
      <c r="E27" s="945"/>
      <c r="F27" s="945"/>
      <c r="G27" s="946"/>
      <c r="H27" s="947"/>
      <c r="I27" s="947"/>
      <c r="J27" s="947"/>
      <c r="K27" s="947"/>
      <c r="L27" s="947"/>
      <c r="M27" s="948"/>
    </row>
    <row r="28" spans="2:13" ht="21" customHeight="1">
      <c r="B28" s="404"/>
      <c r="C28" s="944"/>
      <c r="D28" s="949" t="s">
        <v>419</v>
      </c>
      <c r="E28" s="749" t="s">
        <v>712</v>
      </c>
      <c r="F28" s="617"/>
      <c r="G28" s="617"/>
      <c r="H28" s="941" t="s">
        <v>830</v>
      </c>
      <c r="I28" s="941"/>
      <c r="J28" s="941"/>
      <c r="K28" s="941"/>
      <c r="L28" s="941"/>
      <c r="M28" s="942"/>
    </row>
    <row r="29" spans="2:13" ht="21" customHeight="1">
      <c r="B29" s="404"/>
      <c r="C29" s="944"/>
      <c r="D29" s="950"/>
      <c r="E29" s="634" t="s">
        <v>713</v>
      </c>
      <c r="F29" s="634"/>
      <c r="G29" s="634"/>
      <c r="H29" s="941" t="s">
        <v>714</v>
      </c>
      <c r="I29" s="941"/>
      <c r="J29" s="941"/>
      <c r="K29" s="941"/>
      <c r="L29" s="941"/>
      <c r="M29" s="942"/>
    </row>
    <row r="30" spans="2:13" ht="21" customHeight="1">
      <c r="B30" s="404"/>
      <c r="C30" s="944"/>
      <c r="D30" s="951"/>
      <c r="E30" s="857" t="s">
        <v>308</v>
      </c>
      <c r="F30" s="858"/>
      <c r="G30" s="858"/>
      <c r="H30" s="941" t="s">
        <v>715</v>
      </c>
      <c r="I30" s="941"/>
      <c r="J30" s="941"/>
      <c r="K30" s="941"/>
      <c r="L30" s="941"/>
      <c r="M30" s="942"/>
    </row>
    <row r="31" spans="2:13" ht="21" customHeight="1">
      <c r="B31" s="404"/>
      <c r="C31" s="944"/>
      <c r="D31" s="951"/>
      <c r="E31" s="634" t="s">
        <v>716</v>
      </c>
      <c r="F31" s="634"/>
      <c r="G31" s="634"/>
      <c r="H31" s="941" t="s">
        <v>717</v>
      </c>
      <c r="I31" s="941"/>
      <c r="J31" s="941"/>
      <c r="K31" s="941"/>
      <c r="L31" s="941"/>
      <c r="M31" s="942"/>
    </row>
    <row r="32" spans="2:13" ht="36" customHeight="1">
      <c r="B32" s="928" t="s">
        <v>718</v>
      </c>
      <c r="C32" s="929"/>
      <c r="D32" s="929"/>
      <c r="E32" s="929"/>
      <c r="F32" s="929"/>
      <c r="G32" s="929"/>
      <c r="H32" s="929"/>
      <c r="I32" s="929"/>
      <c r="J32" s="929"/>
      <c r="K32" s="929"/>
      <c r="L32" s="929"/>
      <c r="M32" s="930"/>
    </row>
    <row r="33" spans="2:16" ht="13.5">
      <c r="B33" s="931" t="s">
        <v>818</v>
      </c>
      <c r="C33" s="932"/>
      <c r="D33" s="932"/>
      <c r="E33" s="932"/>
      <c r="F33" s="932"/>
      <c r="G33" s="932"/>
      <c r="H33" s="932"/>
      <c r="I33" s="932"/>
      <c r="J33" s="932"/>
      <c r="K33" s="932"/>
      <c r="L33" s="932"/>
      <c r="M33" s="933"/>
      <c r="O33" s="292"/>
      <c r="P33" s="293"/>
    </row>
    <row r="34" spans="2:16" ht="14.25" thickBot="1">
      <c r="B34" s="934" t="s">
        <v>819</v>
      </c>
      <c r="C34" s="935"/>
      <c r="D34" s="935"/>
      <c r="E34" s="935"/>
      <c r="F34" s="935"/>
      <c r="G34" s="935"/>
      <c r="H34" s="935"/>
      <c r="I34" s="935"/>
      <c r="J34" s="935"/>
      <c r="K34" s="935"/>
      <c r="L34" s="935"/>
      <c r="M34" s="936"/>
      <c r="O34" s="292"/>
      <c r="P34" s="293"/>
    </row>
    <row r="35" spans="2:6" ht="21" customHeight="1" thickBot="1">
      <c r="B35" s="785" t="s">
        <v>343</v>
      </c>
      <c r="C35" s="544"/>
      <c r="D35" s="544"/>
      <c r="E35" s="544"/>
      <c r="F35" s="544"/>
    </row>
    <row r="36" spans="2:13" ht="36.75" customHeight="1">
      <c r="B36" s="937" t="s">
        <v>158</v>
      </c>
      <c r="C36" s="794"/>
      <c r="D36" s="794"/>
      <c r="E36" s="794"/>
      <c r="F36" s="794"/>
      <c r="G36" s="938" t="s">
        <v>719</v>
      </c>
      <c r="H36" s="939"/>
      <c r="I36" s="939"/>
      <c r="J36" s="939"/>
      <c r="K36" s="939"/>
      <c r="L36" s="939"/>
      <c r="M36" s="940"/>
    </row>
    <row r="37" spans="2:13" ht="36.75" customHeight="1">
      <c r="B37" s="787" t="s">
        <v>157</v>
      </c>
      <c r="C37" s="918"/>
      <c r="D37" s="918"/>
      <c r="E37" s="918"/>
      <c r="F37" s="918"/>
      <c r="G37" s="922" t="s">
        <v>720</v>
      </c>
      <c r="H37" s="925"/>
      <c r="I37" s="925"/>
      <c r="J37" s="925"/>
      <c r="K37" s="925"/>
      <c r="L37" s="925"/>
      <c r="M37" s="926"/>
    </row>
    <row r="38" spans="2:13" ht="21" customHeight="1">
      <c r="B38" s="787" t="s">
        <v>57</v>
      </c>
      <c r="C38" s="918"/>
      <c r="D38" s="918"/>
      <c r="E38" s="918"/>
      <c r="F38" s="918"/>
      <c r="G38" s="632" t="s">
        <v>721</v>
      </c>
      <c r="H38" s="920"/>
      <c r="I38" s="920"/>
      <c r="J38" s="920"/>
      <c r="K38" s="920"/>
      <c r="L38" s="920"/>
      <c r="M38" s="633"/>
    </row>
    <row r="39" spans="2:13" ht="21" customHeight="1">
      <c r="B39" s="927" t="s">
        <v>713</v>
      </c>
      <c r="C39" s="871"/>
      <c r="D39" s="871"/>
      <c r="E39" s="871"/>
      <c r="F39" s="871"/>
      <c r="G39" s="632" t="s">
        <v>722</v>
      </c>
      <c r="H39" s="920"/>
      <c r="I39" s="920"/>
      <c r="J39" s="920"/>
      <c r="K39" s="920"/>
      <c r="L39" s="920"/>
      <c r="M39" s="633"/>
    </row>
    <row r="40" spans="2:13" ht="21" customHeight="1">
      <c r="B40" s="787" t="s">
        <v>309</v>
      </c>
      <c r="C40" s="918"/>
      <c r="D40" s="918"/>
      <c r="E40" s="918"/>
      <c r="F40" s="918"/>
      <c r="G40" s="919"/>
      <c r="H40" s="920"/>
      <c r="I40" s="920"/>
      <c r="J40" s="920"/>
      <c r="K40" s="920"/>
      <c r="L40" s="920"/>
      <c r="M40" s="633"/>
    </row>
    <row r="41" spans="2:13" ht="21" customHeight="1">
      <c r="B41" s="921" t="s">
        <v>716</v>
      </c>
      <c r="C41" s="561"/>
      <c r="D41" s="561"/>
      <c r="E41" s="561"/>
      <c r="F41" s="536"/>
      <c r="G41" s="922" t="s">
        <v>723</v>
      </c>
      <c r="H41" s="923"/>
      <c r="I41" s="923"/>
      <c r="J41" s="923"/>
      <c r="K41" s="923"/>
      <c r="L41" s="923"/>
      <c r="M41" s="924"/>
    </row>
    <row r="42" spans="2:13" ht="21" customHeight="1">
      <c r="B42" s="867" t="s">
        <v>421</v>
      </c>
      <c r="C42" s="868"/>
      <c r="D42" s="868"/>
      <c r="E42" s="868"/>
      <c r="F42" s="869"/>
      <c r="G42" s="632"/>
      <c r="H42" s="920"/>
      <c r="I42" s="920"/>
      <c r="J42" s="920"/>
      <c r="K42" s="920"/>
      <c r="L42" s="920"/>
      <c r="M42" s="633"/>
    </row>
    <row r="43" spans="2:13" ht="18" customHeight="1">
      <c r="B43" s="867" t="s">
        <v>160</v>
      </c>
      <c r="C43" s="868"/>
      <c r="D43" s="868"/>
      <c r="E43" s="868"/>
      <c r="F43" s="869"/>
      <c r="G43" s="906" t="s">
        <v>162</v>
      </c>
      <c r="H43" s="907"/>
      <c r="I43" s="907"/>
      <c r="J43" s="907"/>
      <c r="K43" s="907"/>
      <c r="L43" s="907"/>
      <c r="M43" s="908"/>
    </row>
    <row r="44" spans="2:13" ht="18" customHeight="1">
      <c r="B44" s="903"/>
      <c r="C44" s="904"/>
      <c r="D44" s="904"/>
      <c r="E44" s="904"/>
      <c r="F44" s="905"/>
      <c r="G44" s="644"/>
      <c r="H44" s="645"/>
      <c r="I44" s="645"/>
      <c r="J44" s="645"/>
      <c r="K44" s="645"/>
      <c r="L44" s="645"/>
      <c r="M44" s="646"/>
    </row>
    <row r="45" spans="2:13" ht="21" customHeight="1" thickBot="1">
      <c r="B45" s="767" t="s">
        <v>161</v>
      </c>
      <c r="C45" s="791"/>
      <c r="D45" s="791"/>
      <c r="E45" s="791"/>
      <c r="F45" s="791"/>
      <c r="G45" s="909"/>
      <c r="H45" s="910"/>
      <c r="I45" s="910"/>
      <c r="J45" s="910"/>
      <c r="K45" s="910"/>
      <c r="L45" s="910"/>
      <c r="M45" s="911"/>
    </row>
    <row r="46" ht="21" customHeight="1"/>
    <row r="47" spans="2:13" ht="21" customHeight="1" thickBot="1">
      <c r="B47" s="912" t="s">
        <v>163</v>
      </c>
      <c r="C47" s="913"/>
      <c r="D47" s="913"/>
      <c r="E47" s="913"/>
      <c r="F47" s="913"/>
      <c r="G47" s="913"/>
      <c r="H47" s="913"/>
      <c r="I47" s="913"/>
      <c r="J47" s="913"/>
      <c r="K47" s="401"/>
      <c r="L47" s="401"/>
      <c r="M47" s="401"/>
    </row>
    <row r="48" spans="2:13" ht="21" customHeight="1">
      <c r="B48" s="914" t="s">
        <v>412</v>
      </c>
      <c r="C48" s="915"/>
      <c r="D48" s="915"/>
      <c r="E48" s="915"/>
      <c r="F48" s="915"/>
      <c r="G48" s="915"/>
      <c r="H48" s="915"/>
      <c r="I48" s="916" t="s">
        <v>724</v>
      </c>
      <c r="J48" s="915"/>
      <c r="K48" s="915"/>
      <c r="L48" s="915"/>
      <c r="M48" s="917"/>
    </row>
    <row r="49" spans="2:13" ht="18" customHeight="1">
      <c r="B49" s="889" t="s">
        <v>413</v>
      </c>
      <c r="C49" s="720"/>
      <c r="D49" s="720"/>
      <c r="E49" s="720"/>
      <c r="F49" s="720"/>
      <c r="G49" s="720"/>
      <c r="H49" s="721"/>
      <c r="I49" s="890"/>
      <c r="J49" s="891"/>
      <c r="K49" s="891"/>
      <c r="L49" s="891"/>
      <c r="M49" s="892"/>
    </row>
    <row r="50" spans="2:13" ht="18" customHeight="1">
      <c r="B50" s="725"/>
      <c r="C50" s="726"/>
      <c r="D50" s="726"/>
      <c r="E50" s="726"/>
      <c r="F50" s="726"/>
      <c r="G50" s="726"/>
      <c r="H50" s="727"/>
      <c r="I50" s="893"/>
      <c r="J50" s="894"/>
      <c r="K50" s="894"/>
      <c r="L50" s="894"/>
      <c r="M50" s="895"/>
    </row>
    <row r="51" spans="2:13" ht="21" customHeight="1" thickBot="1">
      <c r="B51" s="896" t="s">
        <v>256</v>
      </c>
      <c r="C51" s="897"/>
      <c r="D51" s="897"/>
      <c r="E51" s="897"/>
      <c r="F51" s="897"/>
      <c r="G51" s="897"/>
      <c r="H51" s="897"/>
      <c r="I51" s="897"/>
      <c r="J51" s="897"/>
      <c r="K51" s="897"/>
      <c r="L51" s="897"/>
      <c r="M51" s="898"/>
    </row>
    <row r="52" ht="21" customHeight="1"/>
    <row r="53" spans="2:13" ht="21" customHeight="1" thickBot="1">
      <c r="B53" s="751" t="s">
        <v>243</v>
      </c>
      <c r="C53" s="751"/>
      <c r="D53" s="751"/>
      <c r="E53" s="751"/>
      <c r="F53" s="751"/>
      <c r="G53" s="751"/>
      <c r="H53" s="751"/>
      <c r="I53" s="285"/>
      <c r="J53" s="285"/>
      <c r="K53" s="285"/>
      <c r="L53" s="285"/>
      <c r="M53" s="285"/>
    </row>
    <row r="54" spans="2:13" ht="21" customHeight="1">
      <c r="B54" s="899" t="s">
        <v>164</v>
      </c>
      <c r="C54" s="838"/>
      <c r="D54" s="838"/>
      <c r="E54" s="838"/>
      <c r="F54" s="838"/>
      <c r="G54" s="838"/>
      <c r="H54" s="838"/>
      <c r="I54" s="838"/>
      <c r="J54" s="900" t="s">
        <v>725</v>
      </c>
      <c r="K54" s="901"/>
      <c r="L54" s="901"/>
      <c r="M54" s="902"/>
    </row>
    <row r="55" spans="2:13" ht="21" customHeight="1">
      <c r="B55" s="741" t="s">
        <v>165</v>
      </c>
      <c r="C55" s="749"/>
      <c r="D55" s="749"/>
      <c r="E55" s="749"/>
      <c r="F55" s="749"/>
      <c r="G55" s="749"/>
      <c r="H55" s="749"/>
      <c r="I55" s="749"/>
      <c r="J55" s="589" t="s">
        <v>726</v>
      </c>
      <c r="K55" s="590"/>
      <c r="L55" s="590"/>
      <c r="M55" s="591"/>
    </row>
    <row r="56" spans="2:13" ht="18" customHeight="1">
      <c r="B56" s="801" t="s">
        <v>838</v>
      </c>
      <c r="C56" s="805"/>
      <c r="D56" s="805"/>
      <c r="E56" s="805"/>
      <c r="F56" s="805"/>
      <c r="G56" s="805"/>
      <c r="H56" s="805"/>
      <c r="I56" s="873"/>
      <c r="J56" s="880" t="s">
        <v>727</v>
      </c>
      <c r="K56" s="881"/>
      <c r="L56" s="881"/>
      <c r="M56" s="882"/>
    </row>
    <row r="57" spans="2:13" ht="18" customHeight="1">
      <c r="B57" s="874"/>
      <c r="C57" s="875"/>
      <c r="D57" s="875"/>
      <c r="E57" s="875"/>
      <c r="F57" s="875"/>
      <c r="G57" s="875"/>
      <c r="H57" s="875"/>
      <c r="I57" s="876"/>
      <c r="J57" s="883"/>
      <c r="K57" s="884"/>
      <c r="L57" s="884"/>
      <c r="M57" s="885"/>
    </row>
    <row r="58" spans="2:13" ht="21" customHeight="1">
      <c r="B58" s="877"/>
      <c r="C58" s="878"/>
      <c r="D58" s="878"/>
      <c r="E58" s="878"/>
      <c r="F58" s="878"/>
      <c r="G58" s="878"/>
      <c r="H58" s="878"/>
      <c r="I58" s="879"/>
      <c r="J58" s="886"/>
      <c r="K58" s="887"/>
      <c r="L58" s="887"/>
      <c r="M58" s="888"/>
    </row>
    <row r="59" spans="2:13" ht="36.75" customHeight="1">
      <c r="B59" s="840" t="s">
        <v>167</v>
      </c>
      <c r="C59" s="559"/>
      <c r="D59" s="559"/>
      <c r="E59" s="559"/>
      <c r="F59" s="749" t="s">
        <v>169</v>
      </c>
      <c r="G59" s="749"/>
      <c r="H59" s="749"/>
      <c r="I59" s="749"/>
      <c r="J59" s="864" t="s">
        <v>728</v>
      </c>
      <c r="K59" s="865"/>
      <c r="L59" s="865"/>
      <c r="M59" s="866"/>
    </row>
    <row r="60" spans="2:13" ht="36.75" customHeight="1">
      <c r="B60" s="863"/>
      <c r="C60" s="559"/>
      <c r="D60" s="559"/>
      <c r="E60" s="559"/>
      <c r="F60" s="749" t="s">
        <v>170</v>
      </c>
      <c r="G60" s="749"/>
      <c r="H60" s="749"/>
      <c r="I60" s="749"/>
      <c r="J60" s="864" t="s">
        <v>729</v>
      </c>
      <c r="K60" s="865"/>
      <c r="L60" s="865"/>
      <c r="M60" s="866"/>
    </row>
    <row r="61" spans="2:13" ht="21" customHeight="1">
      <c r="B61" s="867" t="s">
        <v>168</v>
      </c>
      <c r="C61" s="868"/>
      <c r="D61" s="868"/>
      <c r="E61" s="869"/>
      <c r="F61" s="870" t="s">
        <v>730</v>
      </c>
      <c r="G61" s="871"/>
      <c r="H61" s="871"/>
      <c r="I61" s="872"/>
      <c r="J61" s="621" t="s">
        <v>731</v>
      </c>
      <c r="K61" s="621"/>
      <c r="L61" s="621"/>
      <c r="M61" s="622"/>
    </row>
  </sheetData>
  <sheetProtection/>
  <mergeCells count="122">
    <mergeCell ref="B1:I1"/>
    <mergeCell ref="B2:F2"/>
    <mergeCell ref="B3:F3"/>
    <mergeCell ref="G3:I3"/>
    <mergeCell ref="B4:F4"/>
    <mergeCell ref="G4:I4"/>
    <mergeCell ref="B5:F5"/>
    <mergeCell ref="H5:M5"/>
    <mergeCell ref="B6:F6"/>
    <mergeCell ref="H6:M6"/>
    <mergeCell ref="B7:F8"/>
    <mergeCell ref="H7:M7"/>
    <mergeCell ref="H8:M8"/>
    <mergeCell ref="B9:E10"/>
    <mergeCell ref="G9:M9"/>
    <mergeCell ref="G10:M10"/>
    <mergeCell ref="B12:M12"/>
    <mergeCell ref="B13:G13"/>
    <mergeCell ref="H13:J13"/>
    <mergeCell ref="K13:M13"/>
    <mergeCell ref="B14:E15"/>
    <mergeCell ref="F14:G14"/>
    <mergeCell ref="H14:J14"/>
    <mergeCell ref="K14:M14"/>
    <mergeCell ref="F15:G15"/>
    <mergeCell ref="H15:J15"/>
    <mergeCell ref="K15:M15"/>
    <mergeCell ref="B16:E22"/>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B23:E24"/>
    <mergeCell ref="F23:G23"/>
    <mergeCell ref="H23:J23"/>
    <mergeCell ref="K23:M23"/>
    <mergeCell ref="F24:G24"/>
    <mergeCell ref="H24:J24"/>
    <mergeCell ref="K24:M24"/>
    <mergeCell ref="B25:G25"/>
    <mergeCell ref="H25:J25"/>
    <mergeCell ref="K25:M25"/>
    <mergeCell ref="C26:G26"/>
    <mergeCell ref="H26:J26"/>
    <mergeCell ref="K26:M26"/>
    <mergeCell ref="C27:C31"/>
    <mergeCell ref="D27:G27"/>
    <mergeCell ref="H27:J27"/>
    <mergeCell ref="K27:M27"/>
    <mergeCell ref="D28:D31"/>
    <mergeCell ref="E28:G28"/>
    <mergeCell ref="H28:J28"/>
    <mergeCell ref="K28:M28"/>
    <mergeCell ref="E29:G29"/>
    <mergeCell ref="H29:J29"/>
    <mergeCell ref="K29:M29"/>
    <mergeCell ref="E30:G30"/>
    <mergeCell ref="H30:J30"/>
    <mergeCell ref="K30:M30"/>
    <mergeCell ref="E31:G31"/>
    <mergeCell ref="H31:J31"/>
    <mergeCell ref="K31:M31"/>
    <mergeCell ref="B32:M32"/>
    <mergeCell ref="B33:M33"/>
    <mergeCell ref="B34:M34"/>
    <mergeCell ref="B35:F35"/>
    <mergeCell ref="B36:F36"/>
    <mergeCell ref="G36:M36"/>
    <mergeCell ref="B37:F37"/>
    <mergeCell ref="G37:M37"/>
    <mergeCell ref="B38:F38"/>
    <mergeCell ref="G38:M38"/>
    <mergeCell ref="B39:F39"/>
    <mergeCell ref="G39:M39"/>
    <mergeCell ref="B40:F40"/>
    <mergeCell ref="G40:M40"/>
    <mergeCell ref="B41:F41"/>
    <mergeCell ref="G41:M41"/>
    <mergeCell ref="B42:F42"/>
    <mergeCell ref="G42:M42"/>
    <mergeCell ref="B43:F44"/>
    <mergeCell ref="G43:M44"/>
    <mergeCell ref="B45:F45"/>
    <mergeCell ref="G45:M45"/>
    <mergeCell ref="B47:J47"/>
    <mergeCell ref="B48:H48"/>
    <mergeCell ref="I48:M48"/>
    <mergeCell ref="B55:I55"/>
    <mergeCell ref="J55:M55"/>
    <mergeCell ref="B56:I58"/>
    <mergeCell ref="J56:M58"/>
    <mergeCell ref="B49:H50"/>
    <mergeCell ref="I49:M50"/>
    <mergeCell ref="B51:M51"/>
    <mergeCell ref="B53:H53"/>
    <mergeCell ref="B54:I54"/>
    <mergeCell ref="J54:M54"/>
    <mergeCell ref="B59:E60"/>
    <mergeCell ref="F59:I59"/>
    <mergeCell ref="J59:M59"/>
    <mergeCell ref="F60:I60"/>
    <mergeCell ref="J60:M60"/>
    <mergeCell ref="B61:E61"/>
    <mergeCell ref="F61:I61"/>
    <mergeCell ref="J61:M61"/>
  </mergeCells>
  <dataValidations count="8">
    <dataValidation type="list" allowBlank="1" showInputMessage="1" showErrorMessage="1" sqref="G3">
      <formula1>"利用権方式,建物賃貸借方式,終身建物賃貸借方式"</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5:G7 H18:M22">
      <formula1>"あり,なし"</formula1>
    </dataValidation>
    <dataValidation type="list" allowBlank="1" showInputMessage="1" showErrorMessage="1" sqref="F23:G23">
      <formula1>"敷金,前払金（家賃、介護サービス費等）,その他"</formula1>
    </dataValidation>
    <dataValidation type="list" allowBlank="1" showInputMessage="1" showErrorMessage="1" sqref="H16:M16">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E29:G29 B39:F39">
      <formula1>"管理費,共益費"</formula1>
    </dataValidation>
    <dataValidation type="list" allowBlank="1" showInputMessage="1" showErrorMessage="1" sqref="F61: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1">
      <formula1>"光熱水費,電気代,水道代"</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4" max="13" man="1"/>
  </row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P61"/>
  <sheetViews>
    <sheetView showGridLines="0" view="pageBreakPreview" zoomScale="90" zoomScaleNormal="85" zoomScaleSheetLayoutView="90" workbookViewId="0" topLeftCell="A46">
      <selection activeCell="B56" sqref="B56:I57"/>
    </sheetView>
  </sheetViews>
  <sheetFormatPr defaultColWidth="9.00390625" defaultRowHeight="13.5"/>
  <cols>
    <col min="1" max="1" width="2.75390625" style="264" customWidth="1"/>
    <col min="2" max="2" width="4.375" style="264" customWidth="1"/>
    <col min="3" max="3" width="5.625" style="264" customWidth="1"/>
    <col min="4" max="4" width="4.375" style="264" customWidth="1"/>
    <col min="5" max="5" width="7.25390625" style="264" customWidth="1"/>
    <col min="6" max="6" width="11.125" style="264" customWidth="1"/>
    <col min="7" max="7" width="9.50390625" style="264" customWidth="1"/>
    <col min="8" max="12" width="7.625" style="264" customWidth="1"/>
    <col min="13" max="13" width="8.625" style="264" customWidth="1"/>
    <col min="14" max="14" width="3.375" style="264" customWidth="1"/>
    <col min="15" max="17" width="13.00390625" style="0" customWidth="1"/>
  </cols>
  <sheetData>
    <row r="1" spans="1:9" ht="21" customHeight="1">
      <c r="A1" s="14" t="s">
        <v>138</v>
      </c>
      <c r="B1" s="785" t="s">
        <v>139</v>
      </c>
      <c r="C1" s="785"/>
      <c r="D1" s="785"/>
      <c r="E1" s="785"/>
      <c r="F1" s="785"/>
      <c r="G1" s="785"/>
      <c r="H1" s="785"/>
      <c r="I1" s="785"/>
    </row>
    <row r="2" spans="1:9" ht="21" customHeight="1" thickBot="1">
      <c r="A2" s="14"/>
      <c r="B2" s="771" t="s">
        <v>140</v>
      </c>
      <c r="C2" s="771"/>
      <c r="D2" s="771"/>
      <c r="E2" s="771"/>
      <c r="F2" s="771"/>
      <c r="G2" s="285"/>
      <c r="H2" s="285"/>
      <c r="I2" s="285"/>
    </row>
    <row r="3" spans="2:13" ht="21" customHeight="1">
      <c r="B3" s="994" t="s">
        <v>141</v>
      </c>
      <c r="C3" s="636"/>
      <c r="D3" s="636"/>
      <c r="E3" s="636"/>
      <c r="F3" s="636"/>
      <c r="G3" s="995" t="s">
        <v>701</v>
      </c>
      <c r="H3" s="996"/>
      <c r="I3" s="996"/>
      <c r="J3" s="286"/>
      <c r="K3" s="286"/>
      <c r="L3" s="286"/>
      <c r="M3" s="287"/>
    </row>
    <row r="4" spans="2:13" ht="21" customHeight="1">
      <c r="B4" s="801" t="s">
        <v>142</v>
      </c>
      <c r="C4" s="805"/>
      <c r="D4" s="805"/>
      <c r="E4" s="805"/>
      <c r="F4" s="873"/>
      <c r="G4" s="997" t="s">
        <v>702</v>
      </c>
      <c r="H4" s="998"/>
      <c r="I4" s="998"/>
      <c r="J4" s="288"/>
      <c r="K4" s="288"/>
      <c r="L4" s="288"/>
      <c r="M4" s="289"/>
    </row>
    <row r="5" spans="2:13" ht="21" customHeight="1">
      <c r="B5" s="787" t="s">
        <v>67</v>
      </c>
      <c r="C5" s="533"/>
      <c r="D5" s="533"/>
      <c r="E5" s="533"/>
      <c r="F5" s="533"/>
      <c r="G5" s="290" t="s">
        <v>627</v>
      </c>
      <c r="H5" s="990"/>
      <c r="I5" s="990"/>
      <c r="J5" s="990"/>
      <c r="K5" s="990"/>
      <c r="L5" s="990"/>
      <c r="M5" s="991"/>
    </row>
    <row r="6" spans="2:13" ht="21" customHeight="1">
      <c r="B6" s="787" t="s">
        <v>143</v>
      </c>
      <c r="C6" s="533"/>
      <c r="D6" s="533"/>
      <c r="E6" s="533"/>
      <c r="F6" s="533"/>
      <c r="G6" s="290" t="s">
        <v>627</v>
      </c>
      <c r="H6" s="990"/>
      <c r="I6" s="990"/>
      <c r="J6" s="990"/>
      <c r="K6" s="990"/>
      <c r="L6" s="990"/>
      <c r="M6" s="991"/>
    </row>
    <row r="7" spans="2:13" ht="21" customHeight="1">
      <c r="B7" s="970" t="s">
        <v>144</v>
      </c>
      <c r="C7" s="992"/>
      <c r="D7" s="992"/>
      <c r="E7" s="992"/>
      <c r="F7" s="992"/>
      <c r="G7" s="290" t="s">
        <v>627</v>
      </c>
      <c r="H7" s="990"/>
      <c r="I7" s="990"/>
      <c r="J7" s="990"/>
      <c r="K7" s="990"/>
      <c r="L7" s="990"/>
      <c r="M7" s="991"/>
    </row>
    <row r="8" spans="2:13" ht="21" customHeight="1">
      <c r="B8" s="993"/>
      <c r="C8" s="992"/>
      <c r="D8" s="992"/>
      <c r="E8" s="992"/>
      <c r="F8" s="992"/>
      <c r="G8" s="195" t="s">
        <v>328</v>
      </c>
      <c r="H8" s="923"/>
      <c r="I8" s="923"/>
      <c r="J8" s="923"/>
      <c r="K8" s="923"/>
      <c r="L8" s="923"/>
      <c r="M8" s="924"/>
    </row>
    <row r="9" spans="2:13" ht="21" customHeight="1">
      <c r="B9" s="979" t="s">
        <v>145</v>
      </c>
      <c r="C9" s="560"/>
      <c r="D9" s="560"/>
      <c r="E9" s="560"/>
      <c r="F9" s="189" t="s">
        <v>146</v>
      </c>
      <c r="G9" s="982" t="s">
        <v>703</v>
      </c>
      <c r="H9" s="983"/>
      <c r="I9" s="983"/>
      <c r="J9" s="983"/>
      <c r="K9" s="983"/>
      <c r="L9" s="983"/>
      <c r="M9" s="984"/>
    </row>
    <row r="10" spans="2:13" ht="21" customHeight="1" thickBot="1">
      <c r="B10" s="980"/>
      <c r="C10" s="981"/>
      <c r="D10" s="981"/>
      <c r="E10" s="981"/>
      <c r="F10" s="197" t="s">
        <v>357</v>
      </c>
      <c r="G10" s="985" t="s">
        <v>704</v>
      </c>
      <c r="H10" s="986"/>
      <c r="I10" s="986"/>
      <c r="J10" s="986"/>
      <c r="K10" s="986"/>
      <c r="L10" s="986"/>
      <c r="M10" s="987"/>
    </row>
    <row r="11" ht="21" customHeight="1"/>
    <row r="12" spans="2:13" ht="21" customHeight="1" thickBot="1">
      <c r="B12" s="771" t="s">
        <v>313</v>
      </c>
      <c r="C12" s="771"/>
      <c r="D12" s="771"/>
      <c r="E12" s="771"/>
      <c r="F12" s="771"/>
      <c r="G12" s="771"/>
      <c r="H12" s="771"/>
      <c r="I12" s="771"/>
      <c r="J12" s="771"/>
      <c r="K12" s="771"/>
      <c r="L12" s="771"/>
      <c r="M12" s="771"/>
    </row>
    <row r="13" spans="2:13" ht="21" customHeight="1">
      <c r="B13" s="988"/>
      <c r="C13" s="843"/>
      <c r="D13" s="843"/>
      <c r="E13" s="843"/>
      <c r="F13" s="843"/>
      <c r="G13" s="843"/>
      <c r="H13" s="782" t="s">
        <v>159</v>
      </c>
      <c r="I13" s="627"/>
      <c r="J13" s="628"/>
      <c r="K13" s="793"/>
      <c r="L13" s="794"/>
      <c r="M13" s="989"/>
    </row>
    <row r="14" spans="2:13" ht="21" customHeight="1">
      <c r="B14" s="741" t="s">
        <v>62</v>
      </c>
      <c r="C14" s="617"/>
      <c r="D14" s="617"/>
      <c r="E14" s="617"/>
      <c r="F14" s="749" t="s">
        <v>155</v>
      </c>
      <c r="G14" s="617"/>
      <c r="H14" s="621" t="s">
        <v>705</v>
      </c>
      <c r="I14" s="621"/>
      <c r="J14" s="621"/>
      <c r="K14" s="969"/>
      <c r="L14" s="621"/>
      <c r="M14" s="622"/>
    </row>
    <row r="15" spans="2:13" ht="21" customHeight="1">
      <c r="B15" s="976"/>
      <c r="C15" s="617"/>
      <c r="D15" s="617"/>
      <c r="E15" s="617"/>
      <c r="F15" s="749" t="s">
        <v>156</v>
      </c>
      <c r="G15" s="617"/>
      <c r="H15" s="977" t="s">
        <v>706</v>
      </c>
      <c r="I15" s="977"/>
      <c r="J15" s="977"/>
      <c r="K15" s="977"/>
      <c r="L15" s="977"/>
      <c r="M15" s="978"/>
    </row>
    <row r="16" spans="2:13" ht="21" customHeight="1">
      <c r="B16" s="867" t="s">
        <v>53</v>
      </c>
      <c r="C16" s="868"/>
      <c r="D16" s="868"/>
      <c r="E16" s="869"/>
      <c r="F16" s="749" t="s">
        <v>280</v>
      </c>
      <c r="G16" s="617"/>
      <c r="H16" s="973" t="s">
        <v>636</v>
      </c>
      <c r="I16" s="973"/>
      <c r="J16" s="973"/>
      <c r="K16" s="973"/>
      <c r="L16" s="973"/>
      <c r="M16" s="974"/>
    </row>
    <row r="17" spans="2:13" ht="21" customHeight="1">
      <c r="B17" s="970"/>
      <c r="C17" s="971"/>
      <c r="D17" s="971"/>
      <c r="E17" s="972"/>
      <c r="F17" s="749" t="s">
        <v>372</v>
      </c>
      <c r="G17" s="617"/>
      <c r="H17" s="969" t="s">
        <v>707</v>
      </c>
      <c r="I17" s="969"/>
      <c r="J17" s="969"/>
      <c r="K17" s="969"/>
      <c r="L17" s="969"/>
      <c r="M17" s="975"/>
    </row>
    <row r="18" spans="2:13" ht="21" customHeight="1">
      <c r="B18" s="970"/>
      <c r="C18" s="971"/>
      <c r="D18" s="971"/>
      <c r="E18" s="972"/>
      <c r="F18" s="749" t="s">
        <v>228</v>
      </c>
      <c r="G18" s="617"/>
      <c r="H18" s="634" t="s">
        <v>631</v>
      </c>
      <c r="I18" s="634"/>
      <c r="J18" s="634"/>
      <c r="K18" s="967"/>
      <c r="L18" s="634"/>
      <c r="M18" s="968"/>
    </row>
    <row r="19" spans="2:13" ht="21" customHeight="1">
      <c r="B19" s="970"/>
      <c r="C19" s="971"/>
      <c r="D19" s="971"/>
      <c r="E19" s="972"/>
      <c r="F19" s="749" t="s">
        <v>229</v>
      </c>
      <c r="G19" s="617"/>
      <c r="H19" s="634" t="s">
        <v>631</v>
      </c>
      <c r="I19" s="634"/>
      <c r="J19" s="634"/>
      <c r="K19" s="967"/>
      <c r="L19" s="634"/>
      <c r="M19" s="968"/>
    </row>
    <row r="20" spans="2:13" ht="21" customHeight="1">
      <c r="B20" s="970"/>
      <c r="C20" s="971"/>
      <c r="D20" s="971"/>
      <c r="E20" s="972"/>
      <c r="F20" s="749" t="s">
        <v>84</v>
      </c>
      <c r="G20" s="617"/>
      <c r="H20" s="634" t="s">
        <v>627</v>
      </c>
      <c r="I20" s="634"/>
      <c r="J20" s="634"/>
      <c r="K20" s="967"/>
      <c r="L20" s="634"/>
      <c r="M20" s="968"/>
    </row>
    <row r="21" spans="2:13" ht="21" customHeight="1">
      <c r="B21" s="970"/>
      <c r="C21" s="971"/>
      <c r="D21" s="971"/>
      <c r="E21" s="972"/>
      <c r="F21" s="749" t="s">
        <v>384</v>
      </c>
      <c r="G21" s="617"/>
      <c r="H21" s="634" t="s">
        <v>627</v>
      </c>
      <c r="I21" s="634"/>
      <c r="J21" s="634"/>
      <c r="K21" s="967"/>
      <c r="L21" s="634"/>
      <c r="M21" s="968"/>
    </row>
    <row r="22" spans="2:13" ht="21" customHeight="1">
      <c r="B22" s="954"/>
      <c r="C22" s="955"/>
      <c r="D22" s="955"/>
      <c r="E22" s="956"/>
      <c r="F22" s="749" t="s">
        <v>303</v>
      </c>
      <c r="G22" s="617"/>
      <c r="H22" s="621" t="s">
        <v>627</v>
      </c>
      <c r="I22" s="621"/>
      <c r="J22" s="621"/>
      <c r="K22" s="969"/>
      <c r="L22" s="634"/>
      <c r="M22" s="968"/>
    </row>
    <row r="23" spans="2:13" ht="31.5" customHeight="1">
      <c r="B23" s="867" t="s">
        <v>414</v>
      </c>
      <c r="C23" s="868"/>
      <c r="D23" s="868"/>
      <c r="E23" s="869"/>
      <c r="F23" s="957" t="s">
        <v>708</v>
      </c>
      <c r="G23" s="580"/>
      <c r="H23" s="958" t="s">
        <v>709</v>
      </c>
      <c r="I23" s="959"/>
      <c r="J23" s="960"/>
      <c r="K23" s="958"/>
      <c r="L23" s="959"/>
      <c r="M23" s="961"/>
    </row>
    <row r="24" spans="2:15" ht="21" customHeight="1">
      <c r="B24" s="954"/>
      <c r="C24" s="955"/>
      <c r="D24" s="955"/>
      <c r="E24" s="956"/>
      <c r="F24" s="962"/>
      <c r="G24" s="570"/>
      <c r="H24" s="963"/>
      <c r="I24" s="964"/>
      <c r="J24" s="965"/>
      <c r="K24" s="963"/>
      <c r="L24" s="964"/>
      <c r="M24" s="966"/>
      <c r="O24" s="18"/>
    </row>
    <row r="25" spans="2:13" s="18" customFormat="1" ht="21" customHeight="1">
      <c r="B25" s="952" t="s">
        <v>710</v>
      </c>
      <c r="C25" s="953"/>
      <c r="D25" s="953"/>
      <c r="E25" s="953"/>
      <c r="F25" s="953"/>
      <c r="G25" s="953"/>
      <c r="H25" s="941" t="s">
        <v>831</v>
      </c>
      <c r="I25" s="941"/>
      <c r="J25" s="941"/>
      <c r="K25" s="941"/>
      <c r="L25" s="941"/>
      <c r="M25" s="942"/>
    </row>
    <row r="26" spans="2:13" ht="21" customHeight="1">
      <c r="B26" s="194"/>
      <c r="C26" s="749" t="s">
        <v>158</v>
      </c>
      <c r="D26" s="617"/>
      <c r="E26" s="617"/>
      <c r="F26" s="617"/>
      <c r="G26" s="617"/>
      <c r="H26" s="941" t="s">
        <v>711</v>
      </c>
      <c r="I26" s="941"/>
      <c r="J26" s="941"/>
      <c r="K26" s="941"/>
      <c r="L26" s="941"/>
      <c r="M26" s="942"/>
    </row>
    <row r="27" spans="2:13" ht="21" customHeight="1">
      <c r="B27" s="194"/>
      <c r="C27" s="943" t="s">
        <v>255</v>
      </c>
      <c r="D27" s="945" t="s">
        <v>418</v>
      </c>
      <c r="E27" s="945"/>
      <c r="F27" s="945"/>
      <c r="G27" s="946"/>
      <c r="H27" s="947"/>
      <c r="I27" s="947"/>
      <c r="J27" s="947"/>
      <c r="K27" s="947"/>
      <c r="L27" s="947"/>
      <c r="M27" s="948"/>
    </row>
    <row r="28" spans="2:13" ht="21" customHeight="1">
      <c r="B28" s="194"/>
      <c r="C28" s="944"/>
      <c r="D28" s="949" t="s">
        <v>419</v>
      </c>
      <c r="E28" s="749" t="s">
        <v>712</v>
      </c>
      <c r="F28" s="617"/>
      <c r="G28" s="617"/>
      <c r="H28" s="941" t="s">
        <v>830</v>
      </c>
      <c r="I28" s="941"/>
      <c r="J28" s="941"/>
      <c r="K28" s="941"/>
      <c r="L28" s="941"/>
      <c r="M28" s="942"/>
    </row>
    <row r="29" spans="2:13" ht="21" customHeight="1">
      <c r="B29" s="194"/>
      <c r="C29" s="944"/>
      <c r="D29" s="950"/>
      <c r="E29" s="634" t="s">
        <v>713</v>
      </c>
      <c r="F29" s="634"/>
      <c r="G29" s="634"/>
      <c r="H29" s="941" t="s">
        <v>714</v>
      </c>
      <c r="I29" s="941"/>
      <c r="J29" s="941"/>
      <c r="K29" s="941"/>
      <c r="L29" s="941"/>
      <c r="M29" s="942"/>
    </row>
    <row r="30" spans="2:13" ht="21" customHeight="1">
      <c r="B30" s="194"/>
      <c r="C30" s="944"/>
      <c r="D30" s="951"/>
      <c r="E30" s="857" t="s">
        <v>308</v>
      </c>
      <c r="F30" s="858"/>
      <c r="G30" s="858"/>
      <c r="H30" s="941" t="s">
        <v>715</v>
      </c>
      <c r="I30" s="941"/>
      <c r="J30" s="941"/>
      <c r="K30" s="941"/>
      <c r="L30" s="941"/>
      <c r="M30" s="942"/>
    </row>
    <row r="31" spans="2:13" ht="21" customHeight="1">
      <c r="B31" s="194"/>
      <c r="C31" s="944"/>
      <c r="D31" s="951"/>
      <c r="E31" s="634" t="s">
        <v>716</v>
      </c>
      <c r="F31" s="634"/>
      <c r="G31" s="634"/>
      <c r="H31" s="941" t="s">
        <v>717</v>
      </c>
      <c r="I31" s="941"/>
      <c r="J31" s="941"/>
      <c r="K31" s="941"/>
      <c r="L31" s="941"/>
      <c r="M31" s="942"/>
    </row>
    <row r="32" spans="2:13" ht="36" customHeight="1">
      <c r="B32" s="928" t="s">
        <v>718</v>
      </c>
      <c r="C32" s="929"/>
      <c r="D32" s="929"/>
      <c r="E32" s="929"/>
      <c r="F32" s="929"/>
      <c r="G32" s="929"/>
      <c r="H32" s="929"/>
      <c r="I32" s="929"/>
      <c r="J32" s="929"/>
      <c r="K32" s="929"/>
      <c r="L32" s="929"/>
      <c r="M32" s="930"/>
    </row>
    <row r="33" spans="2:16" ht="13.5">
      <c r="B33" s="931" t="s">
        <v>818</v>
      </c>
      <c r="C33" s="932"/>
      <c r="D33" s="932"/>
      <c r="E33" s="932"/>
      <c r="F33" s="932"/>
      <c r="G33" s="932"/>
      <c r="H33" s="932"/>
      <c r="I33" s="932"/>
      <c r="J33" s="932"/>
      <c r="K33" s="932"/>
      <c r="L33" s="932"/>
      <c r="M33" s="933"/>
      <c r="O33" s="292"/>
      <c r="P33" s="293"/>
    </row>
    <row r="34" spans="2:16" ht="14.25" thickBot="1">
      <c r="B34" s="934" t="s">
        <v>819</v>
      </c>
      <c r="C34" s="935"/>
      <c r="D34" s="935"/>
      <c r="E34" s="935"/>
      <c r="F34" s="935"/>
      <c r="G34" s="935"/>
      <c r="H34" s="935"/>
      <c r="I34" s="935"/>
      <c r="J34" s="935"/>
      <c r="K34" s="935"/>
      <c r="L34" s="935"/>
      <c r="M34" s="936"/>
      <c r="O34" s="292"/>
      <c r="P34" s="293"/>
    </row>
    <row r="35" spans="2:6" ht="21" customHeight="1" thickBot="1">
      <c r="B35" s="785" t="s">
        <v>343</v>
      </c>
      <c r="C35" s="544"/>
      <c r="D35" s="544"/>
      <c r="E35" s="544"/>
      <c r="F35" s="544"/>
    </row>
    <row r="36" spans="2:13" ht="36.75" customHeight="1">
      <c r="B36" s="937" t="s">
        <v>158</v>
      </c>
      <c r="C36" s="794"/>
      <c r="D36" s="794"/>
      <c r="E36" s="794"/>
      <c r="F36" s="794"/>
      <c r="G36" s="938" t="s">
        <v>719</v>
      </c>
      <c r="H36" s="939"/>
      <c r="I36" s="939"/>
      <c r="J36" s="939"/>
      <c r="K36" s="939"/>
      <c r="L36" s="939"/>
      <c r="M36" s="940"/>
    </row>
    <row r="37" spans="2:13" ht="36.75" customHeight="1">
      <c r="B37" s="787" t="s">
        <v>157</v>
      </c>
      <c r="C37" s="918"/>
      <c r="D37" s="918"/>
      <c r="E37" s="918"/>
      <c r="F37" s="918"/>
      <c r="G37" s="922" t="s">
        <v>720</v>
      </c>
      <c r="H37" s="925"/>
      <c r="I37" s="925"/>
      <c r="J37" s="925"/>
      <c r="K37" s="925"/>
      <c r="L37" s="925"/>
      <c r="M37" s="926"/>
    </row>
    <row r="38" spans="2:13" ht="21" customHeight="1">
      <c r="B38" s="787" t="s">
        <v>57</v>
      </c>
      <c r="C38" s="918"/>
      <c r="D38" s="918"/>
      <c r="E38" s="918"/>
      <c r="F38" s="918"/>
      <c r="G38" s="632" t="s">
        <v>721</v>
      </c>
      <c r="H38" s="920"/>
      <c r="I38" s="920"/>
      <c r="J38" s="920"/>
      <c r="K38" s="920"/>
      <c r="L38" s="920"/>
      <c r="M38" s="633"/>
    </row>
    <row r="39" spans="2:13" ht="21" customHeight="1">
      <c r="B39" s="927" t="s">
        <v>713</v>
      </c>
      <c r="C39" s="871"/>
      <c r="D39" s="871"/>
      <c r="E39" s="871"/>
      <c r="F39" s="871"/>
      <c r="G39" s="632" t="s">
        <v>722</v>
      </c>
      <c r="H39" s="920"/>
      <c r="I39" s="920"/>
      <c r="J39" s="920"/>
      <c r="K39" s="920"/>
      <c r="L39" s="920"/>
      <c r="M39" s="633"/>
    </row>
    <row r="40" spans="2:13" ht="21" customHeight="1">
      <c r="B40" s="787" t="s">
        <v>309</v>
      </c>
      <c r="C40" s="918"/>
      <c r="D40" s="918"/>
      <c r="E40" s="918"/>
      <c r="F40" s="918"/>
      <c r="G40" s="919"/>
      <c r="H40" s="920"/>
      <c r="I40" s="920"/>
      <c r="J40" s="920"/>
      <c r="K40" s="920"/>
      <c r="L40" s="920"/>
      <c r="M40" s="633"/>
    </row>
    <row r="41" spans="2:13" ht="21" customHeight="1">
      <c r="B41" s="921" t="s">
        <v>716</v>
      </c>
      <c r="C41" s="561"/>
      <c r="D41" s="561"/>
      <c r="E41" s="561"/>
      <c r="F41" s="536"/>
      <c r="G41" s="922" t="s">
        <v>723</v>
      </c>
      <c r="H41" s="923"/>
      <c r="I41" s="923"/>
      <c r="J41" s="923"/>
      <c r="K41" s="923"/>
      <c r="L41" s="923"/>
      <c r="M41" s="924"/>
    </row>
    <row r="42" spans="2:13" ht="21" customHeight="1">
      <c r="B42" s="867" t="s">
        <v>421</v>
      </c>
      <c r="C42" s="868"/>
      <c r="D42" s="868"/>
      <c r="E42" s="868"/>
      <c r="F42" s="869"/>
      <c r="G42" s="632"/>
      <c r="H42" s="920"/>
      <c r="I42" s="920"/>
      <c r="J42" s="920"/>
      <c r="K42" s="920"/>
      <c r="L42" s="920"/>
      <c r="M42" s="633"/>
    </row>
    <row r="43" spans="2:13" ht="18" customHeight="1">
      <c r="B43" s="867" t="s">
        <v>160</v>
      </c>
      <c r="C43" s="868"/>
      <c r="D43" s="868"/>
      <c r="E43" s="868"/>
      <c r="F43" s="869"/>
      <c r="G43" s="906" t="s">
        <v>162</v>
      </c>
      <c r="H43" s="907"/>
      <c r="I43" s="907"/>
      <c r="J43" s="907"/>
      <c r="K43" s="907"/>
      <c r="L43" s="907"/>
      <c r="M43" s="908"/>
    </row>
    <row r="44" spans="2:13" ht="18" customHeight="1">
      <c r="B44" s="903"/>
      <c r="C44" s="904"/>
      <c r="D44" s="904"/>
      <c r="E44" s="904"/>
      <c r="F44" s="905"/>
      <c r="G44" s="644"/>
      <c r="H44" s="645"/>
      <c r="I44" s="645"/>
      <c r="J44" s="645"/>
      <c r="K44" s="645"/>
      <c r="L44" s="645"/>
      <c r="M44" s="646"/>
    </row>
    <row r="45" spans="2:13" ht="21" customHeight="1" thickBot="1">
      <c r="B45" s="767" t="s">
        <v>161</v>
      </c>
      <c r="C45" s="791"/>
      <c r="D45" s="791"/>
      <c r="E45" s="791"/>
      <c r="F45" s="791"/>
      <c r="G45" s="909"/>
      <c r="H45" s="910"/>
      <c r="I45" s="910"/>
      <c r="J45" s="910"/>
      <c r="K45" s="910"/>
      <c r="L45" s="910"/>
      <c r="M45" s="911"/>
    </row>
    <row r="46" ht="21" customHeight="1"/>
    <row r="47" spans="2:13" ht="21" customHeight="1" thickBot="1">
      <c r="B47" s="912" t="s">
        <v>163</v>
      </c>
      <c r="C47" s="913"/>
      <c r="D47" s="913"/>
      <c r="E47" s="913"/>
      <c r="F47" s="913"/>
      <c r="G47" s="913"/>
      <c r="H47" s="913"/>
      <c r="I47" s="913"/>
      <c r="J47" s="913"/>
      <c r="K47" s="196"/>
      <c r="L47" s="196"/>
      <c r="M47" s="196"/>
    </row>
    <row r="48" spans="2:13" ht="21" customHeight="1">
      <c r="B48" s="914" t="s">
        <v>412</v>
      </c>
      <c r="C48" s="915"/>
      <c r="D48" s="915"/>
      <c r="E48" s="915"/>
      <c r="F48" s="915"/>
      <c r="G48" s="915"/>
      <c r="H48" s="915"/>
      <c r="I48" s="916" t="s">
        <v>724</v>
      </c>
      <c r="J48" s="915"/>
      <c r="K48" s="915"/>
      <c r="L48" s="915"/>
      <c r="M48" s="917"/>
    </row>
    <row r="49" spans="2:13" ht="18" customHeight="1">
      <c r="B49" s="889" t="s">
        <v>413</v>
      </c>
      <c r="C49" s="720"/>
      <c r="D49" s="720"/>
      <c r="E49" s="720"/>
      <c r="F49" s="720"/>
      <c r="G49" s="720"/>
      <c r="H49" s="721"/>
      <c r="I49" s="890"/>
      <c r="J49" s="891"/>
      <c r="K49" s="891"/>
      <c r="L49" s="891"/>
      <c r="M49" s="892"/>
    </row>
    <row r="50" spans="2:13" ht="18" customHeight="1">
      <c r="B50" s="725"/>
      <c r="C50" s="726"/>
      <c r="D50" s="726"/>
      <c r="E50" s="726"/>
      <c r="F50" s="726"/>
      <c r="G50" s="726"/>
      <c r="H50" s="727"/>
      <c r="I50" s="893"/>
      <c r="J50" s="894"/>
      <c r="K50" s="894"/>
      <c r="L50" s="894"/>
      <c r="M50" s="895"/>
    </row>
    <row r="51" spans="2:13" ht="21" customHeight="1" thickBot="1">
      <c r="B51" s="896" t="s">
        <v>256</v>
      </c>
      <c r="C51" s="897"/>
      <c r="D51" s="897"/>
      <c r="E51" s="897"/>
      <c r="F51" s="897"/>
      <c r="G51" s="897"/>
      <c r="H51" s="897"/>
      <c r="I51" s="897"/>
      <c r="J51" s="897"/>
      <c r="K51" s="897"/>
      <c r="L51" s="897"/>
      <c r="M51" s="898"/>
    </row>
    <row r="52" ht="21" customHeight="1"/>
    <row r="53" spans="2:13" ht="21" customHeight="1" thickBot="1">
      <c r="B53" s="751" t="s">
        <v>243</v>
      </c>
      <c r="C53" s="751"/>
      <c r="D53" s="751"/>
      <c r="E53" s="751"/>
      <c r="F53" s="751"/>
      <c r="G53" s="751"/>
      <c r="H53" s="751"/>
      <c r="I53" s="285"/>
      <c r="J53" s="285"/>
      <c r="K53" s="285"/>
      <c r="L53" s="285"/>
      <c r="M53" s="285"/>
    </row>
    <row r="54" spans="2:13" ht="21" customHeight="1">
      <c r="B54" s="899" t="s">
        <v>164</v>
      </c>
      <c r="C54" s="838"/>
      <c r="D54" s="838"/>
      <c r="E54" s="838"/>
      <c r="F54" s="838"/>
      <c r="G54" s="838"/>
      <c r="H54" s="838"/>
      <c r="I54" s="838"/>
      <c r="J54" s="900" t="s">
        <v>725</v>
      </c>
      <c r="K54" s="901"/>
      <c r="L54" s="901"/>
      <c r="M54" s="902"/>
    </row>
    <row r="55" spans="2:13" ht="21" customHeight="1">
      <c r="B55" s="741" t="s">
        <v>165</v>
      </c>
      <c r="C55" s="749"/>
      <c r="D55" s="749"/>
      <c r="E55" s="749"/>
      <c r="F55" s="749"/>
      <c r="G55" s="749"/>
      <c r="H55" s="749"/>
      <c r="I55" s="749"/>
      <c r="J55" s="589" t="s">
        <v>726</v>
      </c>
      <c r="K55" s="590"/>
      <c r="L55" s="590"/>
      <c r="M55" s="591"/>
    </row>
    <row r="56" spans="2:13" ht="18" customHeight="1">
      <c r="B56" s="840" t="s">
        <v>166</v>
      </c>
      <c r="C56" s="808"/>
      <c r="D56" s="808"/>
      <c r="E56" s="808"/>
      <c r="F56" s="808"/>
      <c r="G56" s="808"/>
      <c r="H56" s="808"/>
      <c r="I56" s="808"/>
      <c r="J56" s="880" t="s">
        <v>727</v>
      </c>
      <c r="K56" s="1001"/>
      <c r="L56" s="1001"/>
      <c r="M56" s="1002"/>
    </row>
    <row r="57" spans="2:13" ht="18" customHeight="1">
      <c r="B57" s="840"/>
      <c r="C57" s="808"/>
      <c r="D57" s="808"/>
      <c r="E57" s="808"/>
      <c r="F57" s="808"/>
      <c r="G57" s="808"/>
      <c r="H57" s="808"/>
      <c r="I57" s="808"/>
      <c r="J57" s="1003"/>
      <c r="K57" s="1004"/>
      <c r="L57" s="1004"/>
      <c r="M57" s="1005"/>
    </row>
    <row r="58" spans="2:13" ht="21" customHeight="1">
      <c r="B58" s="741" t="s">
        <v>336</v>
      </c>
      <c r="C58" s="749"/>
      <c r="D58" s="749"/>
      <c r="E58" s="749"/>
      <c r="F58" s="749"/>
      <c r="G58" s="749"/>
      <c r="H58" s="749"/>
      <c r="I58" s="749"/>
      <c r="J58" s="999">
        <v>0.15</v>
      </c>
      <c r="K58" s="999"/>
      <c r="L58" s="999"/>
      <c r="M58" s="1000"/>
    </row>
    <row r="59" spans="2:13" ht="36.75" customHeight="1">
      <c r="B59" s="840" t="s">
        <v>167</v>
      </c>
      <c r="C59" s="559"/>
      <c r="D59" s="559"/>
      <c r="E59" s="559"/>
      <c r="F59" s="749" t="s">
        <v>169</v>
      </c>
      <c r="G59" s="749"/>
      <c r="H59" s="749"/>
      <c r="I59" s="749"/>
      <c r="J59" s="864" t="s">
        <v>728</v>
      </c>
      <c r="K59" s="865"/>
      <c r="L59" s="865"/>
      <c r="M59" s="866"/>
    </row>
    <row r="60" spans="2:13" ht="36.75" customHeight="1">
      <c r="B60" s="863"/>
      <c r="C60" s="559"/>
      <c r="D60" s="559"/>
      <c r="E60" s="559"/>
      <c r="F60" s="749" t="s">
        <v>170</v>
      </c>
      <c r="G60" s="749"/>
      <c r="H60" s="749"/>
      <c r="I60" s="749"/>
      <c r="J60" s="864" t="s">
        <v>729</v>
      </c>
      <c r="K60" s="865"/>
      <c r="L60" s="865"/>
      <c r="M60" s="866"/>
    </row>
    <row r="61" spans="2:13" ht="21" customHeight="1">
      <c r="B61" s="867" t="s">
        <v>168</v>
      </c>
      <c r="C61" s="868"/>
      <c r="D61" s="868"/>
      <c r="E61" s="869"/>
      <c r="F61" s="870" t="s">
        <v>730</v>
      </c>
      <c r="G61" s="871"/>
      <c r="H61" s="871"/>
      <c r="I61" s="872"/>
      <c r="J61" s="621" t="s">
        <v>731</v>
      </c>
      <c r="K61" s="621"/>
      <c r="L61" s="621"/>
      <c r="M61" s="622"/>
    </row>
  </sheetData>
  <sheetProtection/>
  <mergeCells count="124">
    <mergeCell ref="B56:I57"/>
    <mergeCell ref="J56:M57"/>
    <mergeCell ref="B58:I58"/>
    <mergeCell ref="B59:E60"/>
    <mergeCell ref="F59:I59"/>
    <mergeCell ref="I48:M48"/>
    <mergeCell ref="B49:H50"/>
    <mergeCell ref="I49:M50"/>
    <mergeCell ref="B51:M51"/>
    <mergeCell ref="B53:H53"/>
    <mergeCell ref="B61:E61"/>
    <mergeCell ref="B55:I55"/>
    <mergeCell ref="J55:M55"/>
    <mergeCell ref="B33:M33"/>
    <mergeCell ref="B34:M34"/>
    <mergeCell ref="B36:F36"/>
    <mergeCell ref="G36:M36"/>
    <mergeCell ref="B35:F35"/>
    <mergeCell ref="B39:F39"/>
    <mergeCell ref="G39:M39"/>
    <mergeCell ref="B2:F2"/>
    <mergeCell ref="B1:I1"/>
    <mergeCell ref="B3:F3"/>
    <mergeCell ref="G3:I3"/>
    <mergeCell ref="B4:F4"/>
    <mergeCell ref="G4:I4"/>
    <mergeCell ref="B5:F5"/>
    <mergeCell ref="H5:M5"/>
    <mergeCell ref="B6:F6"/>
    <mergeCell ref="H6:M6"/>
    <mergeCell ref="B7:F8"/>
    <mergeCell ref="H7:M7"/>
    <mergeCell ref="H8:M8"/>
    <mergeCell ref="B9:E10"/>
    <mergeCell ref="G9:M9"/>
    <mergeCell ref="G10:M10"/>
    <mergeCell ref="B12:M12"/>
    <mergeCell ref="B13:G13"/>
    <mergeCell ref="H13:J13"/>
    <mergeCell ref="K13:M13"/>
    <mergeCell ref="B14:E15"/>
    <mergeCell ref="F14:G14"/>
    <mergeCell ref="H14:J14"/>
    <mergeCell ref="K14:M14"/>
    <mergeCell ref="F15:G15"/>
    <mergeCell ref="H15:J15"/>
    <mergeCell ref="K15:M15"/>
    <mergeCell ref="B16:E22"/>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D28:D31"/>
    <mergeCell ref="E28:G28"/>
    <mergeCell ref="B23:E24"/>
    <mergeCell ref="F23:G23"/>
    <mergeCell ref="H23:J23"/>
    <mergeCell ref="K23:M23"/>
    <mergeCell ref="F24:G24"/>
    <mergeCell ref="H24:J24"/>
    <mergeCell ref="K24:M24"/>
    <mergeCell ref="B25:G25"/>
    <mergeCell ref="H25:J25"/>
    <mergeCell ref="K25:M25"/>
    <mergeCell ref="C26:G26"/>
    <mergeCell ref="H26:J26"/>
    <mergeCell ref="K26:M26"/>
    <mergeCell ref="H27:J27"/>
    <mergeCell ref="K30:M30"/>
    <mergeCell ref="E31:G31"/>
    <mergeCell ref="E29:G29"/>
    <mergeCell ref="H29:J29"/>
    <mergeCell ref="K29:M29"/>
    <mergeCell ref="H31:J31"/>
    <mergeCell ref="K31:M31"/>
    <mergeCell ref="E30:G30"/>
    <mergeCell ref="H30:J30"/>
    <mergeCell ref="B32:M32"/>
    <mergeCell ref="B37:F37"/>
    <mergeCell ref="G37:M37"/>
    <mergeCell ref="B38:F38"/>
    <mergeCell ref="G38:M38"/>
    <mergeCell ref="C27:C31"/>
    <mergeCell ref="D27:G27"/>
    <mergeCell ref="K27:M27"/>
    <mergeCell ref="H28:J28"/>
    <mergeCell ref="K28:M28"/>
    <mergeCell ref="B40:F40"/>
    <mergeCell ref="G40:M40"/>
    <mergeCell ref="B41:F41"/>
    <mergeCell ref="G41:M41"/>
    <mergeCell ref="B42:F42"/>
    <mergeCell ref="G42:M42"/>
    <mergeCell ref="B43:F44"/>
    <mergeCell ref="G43:M44"/>
    <mergeCell ref="B54:I54"/>
    <mergeCell ref="J54:M54"/>
    <mergeCell ref="B45:F45"/>
    <mergeCell ref="G45:M45"/>
    <mergeCell ref="B47:J47"/>
    <mergeCell ref="B48:H48"/>
    <mergeCell ref="J59:M59"/>
    <mergeCell ref="F60:I60"/>
    <mergeCell ref="J60:M60"/>
    <mergeCell ref="F61:I61"/>
    <mergeCell ref="J61:M61"/>
    <mergeCell ref="J58:M58"/>
  </mergeCells>
  <dataValidations count="8">
    <dataValidation type="list" allowBlank="1" showInputMessage="1" showErrorMessage="1" sqref="E31:G31 B41">
      <formula1>"光熱水費,電気代,水道代"</formula1>
    </dataValidation>
    <dataValidation type="list" allowBlank="1" showInputMessage="1" showErrorMessage="1" sqref="F61: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29:G29 B39:F39">
      <formula1>"管理費,共益費"</formula1>
    </dataValidation>
    <dataValidation type="list" allowBlank="1" showInputMessage="1" showErrorMessage="1" sqref="H16:M16">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3:G23">
      <formula1>"敷金,前払金（家賃、介護サービス費等）,その他"</formula1>
    </dataValidation>
    <dataValidation type="list" allowBlank="1" showInputMessage="1" showErrorMessage="1" sqref="G5:G7 H18:M22">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4" max="13" man="1"/>
  </rowBreaks>
</worksheet>
</file>

<file path=xl/worksheets/sheet8.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workbookViewId="0" topLeftCell="A1">
      <selection activeCell="G37" sqref="G37:K37"/>
    </sheetView>
  </sheetViews>
  <sheetFormatPr defaultColWidth="9.00390625" defaultRowHeight="13.5"/>
  <cols>
    <col min="1" max="1" width="2.625" style="0" customWidth="1"/>
    <col min="2" max="2" width="6.75390625" style="0" customWidth="1"/>
    <col min="3" max="3" width="6.125" style="0" customWidth="1"/>
    <col min="4" max="7" width="9.00390625" style="0" customWidth="1"/>
    <col min="9" max="9" width="9.375" style="0" customWidth="1"/>
    <col min="10" max="10" width="9.00390625" style="0" customWidth="1"/>
    <col min="12" max="12" width="3.375" style="0" customWidth="1"/>
    <col min="13" max="15" width="13.00390625" style="0" customWidth="1"/>
  </cols>
  <sheetData>
    <row r="1" spans="1:9" ht="21" customHeight="1">
      <c r="A1" s="14" t="s">
        <v>290</v>
      </c>
      <c r="B1" s="544" t="s">
        <v>62</v>
      </c>
      <c r="C1" s="544"/>
      <c r="D1" s="544"/>
      <c r="E1" s="544"/>
      <c r="F1" s="544"/>
      <c r="G1" s="544"/>
      <c r="H1" s="544"/>
      <c r="I1" s="544"/>
    </row>
    <row r="2" spans="1:9" ht="21" customHeight="1" thickBot="1">
      <c r="A2" s="89"/>
      <c r="B2" s="544" t="s">
        <v>211</v>
      </c>
      <c r="C2" s="1020"/>
      <c r="D2" s="1020"/>
      <c r="E2" s="89"/>
      <c r="F2" s="89"/>
      <c r="G2" s="89"/>
      <c r="H2" s="89"/>
      <c r="I2" s="89"/>
    </row>
    <row r="3" spans="2:11" ht="21" customHeight="1">
      <c r="B3" s="635" t="s">
        <v>172</v>
      </c>
      <c r="C3" s="637"/>
      <c r="D3" s="781" t="s">
        <v>732</v>
      </c>
      <c r="E3" s="781"/>
      <c r="F3" s="781"/>
      <c r="G3" s="781"/>
      <c r="H3" s="1021">
        <v>0</v>
      </c>
      <c r="I3" s="1022"/>
      <c r="J3" s="1022"/>
      <c r="K3" s="294" t="s">
        <v>288</v>
      </c>
    </row>
    <row r="4" spans="2:11" ht="21" customHeight="1">
      <c r="B4" s="671"/>
      <c r="C4" s="673"/>
      <c r="D4" s="617" t="s">
        <v>733</v>
      </c>
      <c r="E4" s="617"/>
      <c r="F4" s="617"/>
      <c r="G4" s="617"/>
      <c r="H4" s="1007">
        <v>8</v>
      </c>
      <c r="I4" s="1008"/>
      <c r="J4" s="1008"/>
      <c r="K4" s="295" t="s">
        <v>288</v>
      </c>
    </row>
    <row r="5" spans="2:11" ht="21" customHeight="1">
      <c r="B5" s="671"/>
      <c r="C5" s="673"/>
      <c r="D5" s="617" t="s">
        <v>734</v>
      </c>
      <c r="E5" s="617"/>
      <c r="F5" s="617"/>
      <c r="G5" s="617"/>
      <c r="H5" s="1007">
        <v>16</v>
      </c>
      <c r="I5" s="1008"/>
      <c r="J5" s="1008"/>
      <c r="K5" s="295" t="s">
        <v>288</v>
      </c>
    </row>
    <row r="6" spans="2:11" ht="21" customHeight="1">
      <c r="B6" s="638"/>
      <c r="C6" s="640"/>
      <c r="D6" s="617" t="s">
        <v>735</v>
      </c>
      <c r="E6" s="617"/>
      <c r="F6" s="617"/>
      <c r="G6" s="617"/>
      <c r="H6" s="1007">
        <v>20</v>
      </c>
      <c r="I6" s="1008"/>
      <c r="J6" s="1008"/>
      <c r="K6" s="295" t="s">
        <v>288</v>
      </c>
    </row>
    <row r="7" spans="2:11" ht="21" customHeight="1">
      <c r="B7" s="993" t="s">
        <v>448</v>
      </c>
      <c r="C7" s="1009"/>
      <c r="D7" s="617" t="s">
        <v>48</v>
      </c>
      <c r="E7" s="617"/>
      <c r="F7" s="617"/>
      <c r="G7" s="617"/>
      <c r="H7" s="1007">
        <v>0</v>
      </c>
      <c r="I7" s="1008"/>
      <c r="J7" s="1008"/>
      <c r="K7" s="295" t="s">
        <v>288</v>
      </c>
    </row>
    <row r="8" spans="2:11" ht="21" customHeight="1">
      <c r="B8" s="993"/>
      <c r="C8" s="1009"/>
      <c r="D8" s="617" t="s">
        <v>173</v>
      </c>
      <c r="E8" s="617"/>
      <c r="F8" s="617"/>
      <c r="G8" s="617"/>
      <c r="H8" s="1007">
        <v>3</v>
      </c>
      <c r="I8" s="1008"/>
      <c r="J8" s="1008"/>
      <c r="K8" s="295" t="s">
        <v>288</v>
      </c>
    </row>
    <row r="9" spans="2:11" ht="21" customHeight="1">
      <c r="B9" s="993"/>
      <c r="C9" s="1009"/>
      <c r="D9" s="617" t="s">
        <v>174</v>
      </c>
      <c r="E9" s="617"/>
      <c r="F9" s="617"/>
      <c r="G9" s="617"/>
      <c r="H9" s="1007">
        <v>0</v>
      </c>
      <c r="I9" s="1008"/>
      <c r="J9" s="1008"/>
      <c r="K9" s="295" t="s">
        <v>288</v>
      </c>
    </row>
    <row r="10" spans="2:11" ht="21" customHeight="1">
      <c r="B10" s="993"/>
      <c r="C10" s="1009"/>
      <c r="D10" s="617" t="s">
        <v>175</v>
      </c>
      <c r="E10" s="617"/>
      <c r="F10" s="617"/>
      <c r="G10" s="617"/>
      <c r="H10" s="1007">
        <v>2</v>
      </c>
      <c r="I10" s="1008"/>
      <c r="J10" s="1008"/>
      <c r="K10" s="295" t="s">
        <v>288</v>
      </c>
    </row>
    <row r="11" spans="2:11" ht="21" customHeight="1">
      <c r="B11" s="993"/>
      <c r="C11" s="1009"/>
      <c r="D11" s="617" t="s">
        <v>176</v>
      </c>
      <c r="E11" s="617"/>
      <c r="F11" s="617"/>
      <c r="G11" s="617"/>
      <c r="H11" s="1007">
        <v>7</v>
      </c>
      <c r="I11" s="1008"/>
      <c r="J11" s="1008"/>
      <c r="K11" s="295" t="s">
        <v>288</v>
      </c>
    </row>
    <row r="12" spans="2:11" ht="21" customHeight="1">
      <c r="B12" s="993"/>
      <c r="C12" s="1009"/>
      <c r="D12" s="617" t="s">
        <v>177</v>
      </c>
      <c r="E12" s="617"/>
      <c r="F12" s="617"/>
      <c r="G12" s="617"/>
      <c r="H12" s="1007">
        <v>6</v>
      </c>
      <c r="I12" s="1008"/>
      <c r="J12" s="1008"/>
      <c r="K12" s="295" t="s">
        <v>288</v>
      </c>
    </row>
    <row r="13" spans="2:11" ht="21" customHeight="1">
      <c r="B13" s="993"/>
      <c r="C13" s="1009"/>
      <c r="D13" s="617" t="s">
        <v>178</v>
      </c>
      <c r="E13" s="617"/>
      <c r="F13" s="617"/>
      <c r="G13" s="617"/>
      <c r="H13" s="1007">
        <v>13</v>
      </c>
      <c r="I13" s="1008"/>
      <c r="J13" s="1008"/>
      <c r="K13" s="295" t="s">
        <v>288</v>
      </c>
    </row>
    <row r="14" spans="2:11" ht="21" customHeight="1">
      <c r="B14" s="903"/>
      <c r="C14" s="905"/>
      <c r="D14" s="617" t="s">
        <v>179</v>
      </c>
      <c r="E14" s="617"/>
      <c r="F14" s="617"/>
      <c r="G14" s="617"/>
      <c r="H14" s="1007">
        <v>13</v>
      </c>
      <c r="I14" s="1008"/>
      <c r="J14" s="1008"/>
      <c r="K14" s="295" t="s">
        <v>288</v>
      </c>
    </row>
    <row r="15" spans="2:11" ht="21" customHeight="1">
      <c r="B15" s="668" t="s">
        <v>180</v>
      </c>
      <c r="C15" s="670"/>
      <c r="D15" s="617" t="s">
        <v>181</v>
      </c>
      <c r="E15" s="617"/>
      <c r="F15" s="617"/>
      <c r="G15" s="617"/>
      <c r="H15" s="1007">
        <v>9</v>
      </c>
      <c r="I15" s="1008"/>
      <c r="J15" s="1008"/>
      <c r="K15" s="295" t="s">
        <v>288</v>
      </c>
    </row>
    <row r="16" spans="2:11" ht="21" customHeight="1">
      <c r="B16" s="671"/>
      <c r="C16" s="673"/>
      <c r="D16" s="617" t="s">
        <v>182</v>
      </c>
      <c r="E16" s="617"/>
      <c r="F16" s="617"/>
      <c r="G16" s="617"/>
      <c r="H16" s="1007">
        <v>1</v>
      </c>
      <c r="I16" s="1008"/>
      <c r="J16" s="1008"/>
      <c r="K16" s="295" t="s">
        <v>288</v>
      </c>
    </row>
    <row r="17" spans="2:11" ht="21" customHeight="1">
      <c r="B17" s="671"/>
      <c r="C17" s="673"/>
      <c r="D17" s="617" t="s">
        <v>183</v>
      </c>
      <c r="E17" s="617"/>
      <c r="F17" s="617"/>
      <c r="G17" s="617"/>
      <c r="H17" s="1007">
        <v>23</v>
      </c>
      <c r="I17" s="1008"/>
      <c r="J17" s="1008"/>
      <c r="K17" s="295" t="s">
        <v>288</v>
      </c>
    </row>
    <row r="18" spans="2:11" ht="21" customHeight="1">
      <c r="B18" s="671"/>
      <c r="C18" s="673"/>
      <c r="D18" s="617" t="s">
        <v>184</v>
      </c>
      <c r="E18" s="617"/>
      <c r="F18" s="617"/>
      <c r="G18" s="617"/>
      <c r="H18" s="1007">
        <v>7</v>
      </c>
      <c r="I18" s="1008"/>
      <c r="J18" s="1008"/>
      <c r="K18" s="295" t="s">
        <v>288</v>
      </c>
    </row>
    <row r="19" spans="2:11" ht="21" customHeight="1">
      <c r="B19" s="671"/>
      <c r="C19" s="673"/>
      <c r="D19" s="617" t="s">
        <v>577</v>
      </c>
      <c r="E19" s="617"/>
      <c r="F19" s="617"/>
      <c r="G19" s="617"/>
      <c r="H19" s="1007">
        <v>5</v>
      </c>
      <c r="I19" s="1008"/>
      <c r="J19" s="1008"/>
      <c r="K19" s="295" t="s">
        <v>288</v>
      </c>
    </row>
    <row r="20" spans="2:11" ht="21" customHeight="1" thickBot="1">
      <c r="B20" s="671"/>
      <c r="C20" s="673"/>
      <c r="D20" s="617" t="s">
        <v>570</v>
      </c>
      <c r="E20" s="617"/>
      <c r="F20" s="617"/>
      <c r="G20" s="617"/>
      <c r="H20" s="1007">
        <v>0</v>
      </c>
      <c r="I20" s="1008"/>
      <c r="J20" s="1008"/>
      <c r="K20" s="295" t="s">
        <v>288</v>
      </c>
    </row>
    <row r="21" spans="2:11" ht="21" customHeight="1" thickBot="1">
      <c r="B21" s="1015" t="s">
        <v>447</v>
      </c>
      <c r="C21" s="1016"/>
      <c r="D21" s="1016"/>
      <c r="E21" s="1016"/>
      <c r="F21" s="1016"/>
      <c r="G21" s="1017"/>
      <c r="H21" s="296">
        <v>2</v>
      </c>
      <c r="I21" s="297" t="s">
        <v>446</v>
      </c>
      <c r="J21" s="297">
        <v>10</v>
      </c>
      <c r="K21" s="298" t="s">
        <v>288</v>
      </c>
    </row>
    <row r="22" spans="2:11" ht="21" customHeight="1" thickBot="1">
      <c r="B22" s="1015" t="s">
        <v>310</v>
      </c>
      <c r="C22" s="1016"/>
      <c r="D22" s="1016"/>
      <c r="E22" s="1016"/>
      <c r="F22" s="1016"/>
      <c r="G22" s="1017"/>
      <c r="H22" s="1018">
        <v>44</v>
      </c>
      <c r="I22" s="1019"/>
      <c r="J22" s="1019"/>
      <c r="K22" s="299" t="s">
        <v>288</v>
      </c>
    </row>
    <row r="23" spans="2:11" ht="21" customHeight="1">
      <c r="B23" s="71"/>
      <c r="C23" s="71"/>
      <c r="D23" s="71"/>
      <c r="E23" s="71"/>
      <c r="F23" s="71"/>
      <c r="G23" s="71"/>
      <c r="H23" s="300"/>
      <c r="I23" s="300"/>
      <c r="J23" s="300"/>
      <c r="K23" s="301"/>
    </row>
    <row r="24" spans="2:11" ht="21" customHeight="1" thickBot="1">
      <c r="B24" s="1028" t="s">
        <v>213</v>
      </c>
      <c r="C24" s="1028"/>
      <c r="D24" s="1028"/>
      <c r="E24" s="1028"/>
      <c r="F24" s="1029"/>
      <c r="G24" s="1029"/>
      <c r="H24" s="1023"/>
      <c r="I24" s="1023"/>
      <c r="J24" s="1023"/>
      <c r="K24" s="1023"/>
    </row>
    <row r="25" spans="2:11" ht="21" customHeight="1">
      <c r="B25" s="626" t="s">
        <v>171</v>
      </c>
      <c r="C25" s="628"/>
      <c r="D25" s="302" t="s">
        <v>52</v>
      </c>
      <c r="E25" s="1024">
        <v>10</v>
      </c>
      <c r="F25" s="1025"/>
      <c r="G25" s="303" t="s">
        <v>288</v>
      </c>
      <c r="H25" s="304" t="s">
        <v>212</v>
      </c>
      <c r="I25" s="1024">
        <v>34</v>
      </c>
      <c r="J25" s="1024"/>
      <c r="K25" s="294" t="s">
        <v>289</v>
      </c>
    </row>
    <row r="26" spans="2:11" ht="21" customHeight="1">
      <c r="B26" s="1032" t="s">
        <v>244</v>
      </c>
      <c r="C26" s="1033"/>
      <c r="D26" s="305" t="s">
        <v>52</v>
      </c>
      <c r="E26" s="575">
        <v>23</v>
      </c>
      <c r="F26" s="576"/>
      <c r="G26" s="306" t="s">
        <v>246</v>
      </c>
      <c r="H26" s="305" t="s">
        <v>212</v>
      </c>
      <c r="I26" s="575">
        <v>77</v>
      </c>
      <c r="J26" s="576"/>
      <c r="K26" s="225" t="s">
        <v>246</v>
      </c>
    </row>
    <row r="27" spans="2:11" ht="21" customHeight="1" thickBot="1">
      <c r="B27" s="1030" t="s">
        <v>245</v>
      </c>
      <c r="C27" s="1031"/>
      <c r="D27" s="307">
        <v>88</v>
      </c>
      <c r="E27" s="246" t="s">
        <v>246</v>
      </c>
      <c r="F27" s="308" t="s">
        <v>185</v>
      </c>
      <c r="G27" s="307">
        <v>89</v>
      </c>
      <c r="H27" s="246" t="s">
        <v>266</v>
      </c>
      <c r="I27" s="309" t="s">
        <v>311</v>
      </c>
      <c r="J27" s="1026">
        <v>3.5</v>
      </c>
      <c r="K27" s="1027"/>
    </row>
    <row r="28" ht="21" customHeight="1"/>
    <row r="29" spans="2:7" ht="21" customHeight="1" thickBot="1">
      <c r="B29" s="1012" t="s">
        <v>186</v>
      </c>
      <c r="C29" s="1012"/>
      <c r="D29" s="1012"/>
      <c r="E29" s="1012"/>
      <c r="F29" s="285"/>
      <c r="G29" s="285"/>
    </row>
    <row r="30" spans="2:11" ht="21" customHeight="1">
      <c r="B30" s="635" t="s">
        <v>187</v>
      </c>
      <c r="C30" s="636"/>
      <c r="D30" s="637"/>
      <c r="E30" s="784" t="s">
        <v>51</v>
      </c>
      <c r="F30" s="636"/>
      <c r="G30" s="1013">
        <v>0</v>
      </c>
      <c r="H30" s="1014"/>
      <c r="I30" s="1014"/>
      <c r="J30" s="1014"/>
      <c r="K30" s="310" t="s">
        <v>289</v>
      </c>
    </row>
    <row r="31" spans="2:11" ht="21" customHeight="1">
      <c r="B31" s="671"/>
      <c r="C31" s="672"/>
      <c r="D31" s="673"/>
      <c r="E31" s="532" t="s">
        <v>49</v>
      </c>
      <c r="F31" s="533"/>
      <c r="G31" s="1010">
        <v>0</v>
      </c>
      <c r="H31" s="1011"/>
      <c r="I31" s="1011"/>
      <c r="J31" s="1011"/>
      <c r="K31" s="225" t="s">
        <v>289</v>
      </c>
    </row>
    <row r="32" spans="2:11" ht="21" customHeight="1">
      <c r="B32" s="671"/>
      <c r="C32" s="672"/>
      <c r="D32" s="673"/>
      <c r="E32" s="532" t="s">
        <v>50</v>
      </c>
      <c r="F32" s="533"/>
      <c r="G32" s="1010">
        <v>3</v>
      </c>
      <c r="H32" s="1011"/>
      <c r="I32" s="1011"/>
      <c r="J32" s="1011"/>
      <c r="K32" s="225" t="s">
        <v>289</v>
      </c>
    </row>
    <row r="33" spans="2:11" ht="21" customHeight="1">
      <c r="B33" s="671"/>
      <c r="C33" s="672"/>
      <c r="D33" s="673"/>
      <c r="E33" s="532" t="s">
        <v>189</v>
      </c>
      <c r="F33" s="533"/>
      <c r="G33" s="1010">
        <v>7</v>
      </c>
      <c r="H33" s="1011"/>
      <c r="I33" s="1011"/>
      <c r="J33" s="1011"/>
      <c r="K33" s="225" t="s">
        <v>289</v>
      </c>
    </row>
    <row r="34" spans="2:11" ht="21" customHeight="1">
      <c r="B34" s="638"/>
      <c r="C34" s="639"/>
      <c r="D34" s="640"/>
      <c r="E34" s="1006" t="s">
        <v>45</v>
      </c>
      <c r="F34" s="672"/>
      <c r="G34" s="1010">
        <v>0</v>
      </c>
      <c r="H34" s="1011"/>
      <c r="I34" s="1011"/>
      <c r="J34" s="1011"/>
      <c r="K34" s="225" t="s">
        <v>289</v>
      </c>
    </row>
    <row r="35" spans="2:11" ht="21" customHeight="1">
      <c r="B35" s="668" t="s">
        <v>188</v>
      </c>
      <c r="C35" s="669"/>
      <c r="D35" s="670"/>
      <c r="E35" s="1037" t="s">
        <v>190</v>
      </c>
      <c r="F35" s="670"/>
      <c r="G35" s="575">
        <v>0</v>
      </c>
      <c r="H35" s="576"/>
      <c r="I35" s="576"/>
      <c r="J35" s="576"/>
      <c r="K35" s="225" t="s">
        <v>289</v>
      </c>
    </row>
    <row r="36" spans="2:11" ht="21" customHeight="1">
      <c r="B36" s="671"/>
      <c r="C36" s="672"/>
      <c r="D36" s="673"/>
      <c r="E36" s="1006"/>
      <c r="F36" s="673"/>
      <c r="G36" s="1039" t="s">
        <v>299</v>
      </c>
      <c r="H36" s="1040"/>
      <c r="I36" s="1040"/>
      <c r="J36" s="1040"/>
      <c r="K36" s="1041"/>
    </row>
    <row r="37" spans="2:11" ht="21" customHeight="1">
      <c r="B37" s="671"/>
      <c r="C37" s="672"/>
      <c r="D37" s="673"/>
      <c r="E37" s="1038"/>
      <c r="F37" s="640"/>
      <c r="G37" s="644"/>
      <c r="H37" s="645"/>
      <c r="I37" s="645"/>
      <c r="J37" s="645"/>
      <c r="K37" s="646"/>
    </row>
    <row r="38" spans="2:11" ht="21" customHeight="1">
      <c r="B38" s="671"/>
      <c r="C38" s="672"/>
      <c r="D38" s="673"/>
      <c r="E38" s="1037" t="s">
        <v>191</v>
      </c>
      <c r="F38" s="670"/>
      <c r="G38" s="575">
        <v>0</v>
      </c>
      <c r="H38" s="576"/>
      <c r="I38" s="576"/>
      <c r="J38" s="576"/>
      <c r="K38" s="225" t="s">
        <v>289</v>
      </c>
    </row>
    <row r="39" spans="2:11" ht="21" customHeight="1">
      <c r="B39" s="671"/>
      <c r="C39" s="672"/>
      <c r="D39" s="673"/>
      <c r="E39" s="1006"/>
      <c r="F39" s="673"/>
      <c r="G39" s="1039" t="s">
        <v>299</v>
      </c>
      <c r="H39" s="1040"/>
      <c r="I39" s="1040"/>
      <c r="J39" s="1040"/>
      <c r="K39" s="1041"/>
    </row>
    <row r="40" spans="2:11" ht="21" customHeight="1" thickBot="1">
      <c r="B40" s="1034"/>
      <c r="C40" s="1035"/>
      <c r="D40" s="1036"/>
      <c r="E40" s="1042"/>
      <c r="F40" s="1036"/>
      <c r="G40" s="1043"/>
      <c r="H40" s="1044"/>
      <c r="I40" s="1044"/>
      <c r="J40" s="1044"/>
      <c r="K40" s="1045"/>
    </row>
    <row r="41" ht="20.25" customHeight="1"/>
  </sheetData>
  <sheetProtection/>
  <mergeCells count="75">
    <mergeCell ref="B35:D40"/>
    <mergeCell ref="E35:F37"/>
    <mergeCell ref="G36:K36"/>
    <mergeCell ref="E38:F40"/>
    <mergeCell ref="G38:J38"/>
    <mergeCell ref="G39:K39"/>
    <mergeCell ref="G37:K37"/>
    <mergeCell ref="G35:J35"/>
    <mergeCell ref="G40:K40"/>
    <mergeCell ref="H24:K24"/>
    <mergeCell ref="B25:C25"/>
    <mergeCell ref="E25:F25"/>
    <mergeCell ref="I25:J25"/>
    <mergeCell ref="J27:K27"/>
    <mergeCell ref="B24:G24"/>
    <mergeCell ref="E26:F26"/>
    <mergeCell ref="I26:J26"/>
    <mergeCell ref="B27:C27"/>
    <mergeCell ref="B26:C26"/>
    <mergeCell ref="B2:D2"/>
    <mergeCell ref="D20:G20"/>
    <mergeCell ref="H18:J18"/>
    <mergeCell ref="H16:J16"/>
    <mergeCell ref="H3:J3"/>
    <mergeCell ref="H6:J6"/>
    <mergeCell ref="H8:J8"/>
    <mergeCell ref="H5:J5"/>
    <mergeCell ref="H17:J17"/>
    <mergeCell ref="B15:C20"/>
    <mergeCell ref="B21:G21"/>
    <mergeCell ref="H22:J22"/>
    <mergeCell ref="D16:G16"/>
    <mergeCell ref="D17:G17"/>
    <mergeCell ref="H19:J19"/>
    <mergeCell ref="D19:G19"/>
    <mergeCell ref="H20:J20"/>
    <mergeCell ref="D18:G18"/>
    <mergeCell ref="B22:G22"/>
    <mergeCell ref="B1:I1"/>
    <mergeCell ref="D3:G3"/>
    <mergeCell ref="H9:J9"/>
    <mergeCell ref="D14:G14"/>
    <mergeCell ref="B3:C6"/>
    <mergeCell ref="H15:J15"/>
    <mergeCell ref="H4:J4"/>
    <mergeCell ref="D15:G15"/>
    <mergeCell ref="H14:J14"/>
    <mergeCell ref="D5:G5"/>
    <mergeCell ref="G33:J33"/>
    <mergeCell ref="G32:J32"/>
    <mergeCell ref="E31:F31"/>
    <mergeCell ref="B29:E29"/>
    <mergeCell ref="B30:D34"/>
    <mergeCell ref="E30:F30"/>
    <mergeCell ref="G30:J30"/>
    <mergeCell ref="E32:F32"/>
    <mergeCell ref="G31:J31"/>
    <mergeCell ref="G34:J34"/>
    <mergeCell ref="D7:G7"/>
    <mergeCell ref="H10:J10"/>
    <mergeCell ref="H12:J12"/>
    <mergeCell ref="D8:G8"/>
    <mergeCell ref="H11:J11"/>
    <mergeCell ref="D12:G12"/>
    <mergeCell ref="D9:G9"/>
    <mergeCell ref="E34:F34"/>
    <mergeCell ref="D4:G4"/>
    <mergeCell ref="H7:J7"/>
    <mergeCell ref="B7:C14"/>
    <mergeCell ref="D11:G11"/>
    <mergeCell ref="E33:F33"/>
    <mergeCell ref="H13:J13"/>
    <mergeCell ref="D10:G10"/>
    <mergeCell ref="D6:G6"/>
    <mergeCell ref="D13:G13"/>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O43"/>
  <sheetViews>
    <sheetView showGridLines="0" view="pageBreakPreview" zoomScale="90" zoomScaleNormal="70" zoomScaleSheetLayoutView="90" workbookViewId="0" topLeftCell="A10">
      <selection activeCell="M33" sqref="M33"/>
    </sheetView>
  </sheetViews>
  <sheetFormatPr defaultColWidth="9.00390625" defaultRowHeight="22.5" customHeight="1"/>
  <cols>
    <col min="1" max="1" width="2.625" style="311" customWidth="1"/>
    <col min="2" max="2" width="6.625" style="311" customWidth="1"/>
    <col min="3" max="3" width="18.00390625" style="311" customWidth="1"/>
    <col min="4" max="4" width="2.625" style="311" customWidth="1"/>
    <col min="5" max="5" width="7.875" style="311" customWidth="1"/>
    <col min="6" max="6" width="3.625" style="317" customWidth="1"/>
    <col min="7" max="7" width="13.25390625" style="311" customWidth="1"/>
    <col min="8" max="8" width="8.50390625" style="317" customWidth="1"/>
    <col min="9" max="9" width="6.25390625" style="311" customWidth="1"/>
    <col min="10" max="10" width="10.125" style="311" customWidth="1"/>
    <col min="11" max="11" width="13.00390625" style="311" customWidth="1"/>
    <col min="12" max="12" width="3.375" style="311" customWidth="1"/>
    <col min="13" max="14" width="13.00390625" style="311" customWidth="1"/>
    <col min="15" max="15" width="13.375" style="311" customWidth="1"/>
    <col min="16" max="16384" width="9.00390625" style="311" customWidth="1"/>
  </cols>
  <sheetData>
    <row r="1" spans="1:15" ht="21" customHeight="1">
      <c r="A1" s="14" t="s">
        <v>291</v>
      </c>
      <c r="B1" s="1028" t="s">
        <v>192</v>
      </c>
      <c r="C1" s="1028"/>
      <c r="D1" s="1028"/>
      <c r="E1" s="1023"/>
      <c r="F1" s="264"/>
      <c r="G1"/>
      <c r="H1" s="264"/>
      <c r="I1"/>
      <c r="J1"/>
      <c r="K1"/>
      <c r="L1"/>
      <c r="M1"/>
      <c r="N1"/>
      <c r="O1"/>
    </row>
    <row r="2" spans="1:15" ht="21" customHeight="1" thickBot="1">
      <c r="A2" s="89"/>
      <c r="B2" s="1075" t="s">
        <v>292</v>
      </c>
      <c r="C2" s="1076"/>
      <c r="D2" s="1076"/>
      <c r="E2" s="1076"/>
      <c r="F2" s="1076"/>
      <c r="G2" s="1076"/>
      <c r="H2" s="1076"/>
      <c r="I2" s="1076"/>
      <c r="J2" s="1076"/>
      <c r="K2" s="1076"/>
      <c r="L2"/>
      <c r="M2"/>
      <c r="N2"/>
      <c r="O2"/>
    </row>
    <row r="3" spans="1:15" ht="21" customHeight="1">
      <c r="A3"/>
      <c r="B3" s="635" t="s">
        <v>493</v>
      </c>
      <c r="C3" s="636"/>
      <c r="D3" s="636"/>
      <c r="E3" s="637"/>
      <c r="F3" s="1077" t="s">
        <v>736</v>
      </c>
      <c r="G3" s="1078"/>
      <c r="H3" s="1078"/>
      <c r="I3" s="1078"/>
      <c r="J3" s="1078"/>
      <c r="K3" s="1079"/>
      <c r="L3"/>
      <c r="M3"/>
      <c r="N3"/>
      <c r="O3"/>
    </row>
    <row r="4" spans="1:15" ht="21" customHeight="1">
      <c r="A4"/>
      <c r="B4" s="611" t="s">
        <v>386</v>
      </c>
      <c r="C4" s="533"/>
      <c r="D4" s="533"/>
      <c r="E4" s="534"/>
      <c r="F4" s="1082" t="s">
        <v>737</v>
      </c>
      <c r="G4" s="1083"/>
      <c r="H4" s="1083"/>
      <c r="I4" s="312" t="s">
        <v>322</v>
      </c>
      <c r="J4" s="1080" t="s">
        <v>738</v>
      </c>
      <c r="K4" s="1081"/>
      <c r="L4"/>
      <c r="M4"/>
      <c r="N4"/>
      <c r="O4"/>
    </row>
    <row r="5" spans="1:15" ht="21" customHeight="1">
      <c r="A5"/>
      <c r="B5" s="668" t="s">
        <v>193</v>
      </c>
      <c r="C5" s="670"/>
      <c r="D5" s="532" t="s">
        <v>54</v>
      </c>
      <c r="E5" s="534"/>
      <c r="F5" s="1049" t="s">
        <v>739</v>
      </c>
      <c r="G5" s="1050"/>
      <c r="H5" s="1050"/>
      <c r="I5" s="1050"/>
      <c r="J5" s="1050"/>
      <c r="K5" s="1051"/>
      <c r="L5"/>
      <c r="M5"/>
      <c r="N5"/>
      <c r="O5"/>
    </row>
    <row r="6" spans="1:15" ht="21" customHeight="1">
      <c r="A6"/>
      <c r="B6" s="671"/>
      <c r="C6" s="673"/>
      <c r="D6" s="532" t="s">
        <v>55</v>
      </c>
      <c r="E6" s="534"/>
      <c r="F6" s="1049" t="s">
        <v>739</v>
      </c>
      <c r="G6" s="1050"/>
      <c r="H6" s="1050"/>
      <c r="I6" s="1050"/>
      <c r="J6" s="1050"/>
      <c r="K6" s="1051"/>
      <c r="L6"/>
      <c r="M6"/>
      <c r="N6"/>
      <c r="O6"/>
    </row>
    <row r="7" spans="1:15" ht="21" customHeight="1">
      <c r="A7"/>
      <c r="B7" s="638"/>
      <c r="C7" s="640"/>
      <c r="D7" s="532" t="s">
        <v>56</v>
      </c>
      <c r="E7" s="534"/>
      <c r="F7" s="1049" t="s">
        <v>739</v>
      </c>
      <c r="G7" s="1050"/>
      <c r="H7" s="1050"/>
      <c r="I7" s="1050"/>
      <c r="J7" s="1050"/>
      <c r="K7" s="1051"/>
      <c r="L7"/>
      <c r="M7"/>
      <c r="N7"/>
      <c r="O7"/>
    </row>
    <row r="8" spans="1:15" ht="21" customHeight="1" thickBot="1">
      <c r="A8"/>
      <c r="B8" s="612" t="s">
        <v>194</v>
      </c>
      <c r="C8" s="613"/>
      <c r="D8" s="613"/>
      <c r="E8" s="614"/>
      <c r="F8" s="1069" t="s">
        <v>740</v>
      </c>
      <c r="G8" s="1070"/>
      <c r="H8" s="1070"/>
      <c r="I8" s="1070"/>
      <c r="J8" s="1070"/>
      <c r="K8" s="1071"/>
      <c r="L8"/>
      <c r="M8"/>
      <c r="N8"/>
      <c r="O8"/>
    </row>
    <row r="9" spans="1:15" ht="21" customHeight="1">
      <c r="A9"/>
      <c r="B9" s="1088" t="s">
        <v>491</v>
      </c>
      <c r="C9" s="1089"/>
      <c r="D9" s="1089"/>
      <c r="E9" s="1090"/>
      <c r="F9" s="916" t="s">
        <v>741</v>
      </c>
      <c r="G9" s="915"/>
      <c r="H9" s="915"/>
      <c r="I9" s="915"/>
      <c r="J9" s="915"/>
      <c r="K9" s="917"/>
      <c r="L9"/>
      <c r="M9"/>
      <c r="N9"/>
      <c r="O9"/>
    </row>
    <row r="10" spans="1:15" ht="21" customHeight="1">
      <c r="A10"/>
      <c r="B10" s="1091" t="s">
        <v>386</v>
      </c>
      <c r="C10" s="1092"/>
      <c r="D10" s="1092"/>
      <c r="E10" s="701"/>
      <c r="F10" s="1084" t="s">
        <v>742</v>
      </c>
      <c r="G10" s="1085"/>
      <c r="H10" s="1085"/>
      <c r="I10" s="313" t="s">
        <v>322</v>
      </c>
      <c r="J10" s="1086" t="s">
        <v>743</v>
      </c>
      <c r="K10" s="1087"/>
      <c r="L10"/>
      <c r="M10"/>
      <c r="N10"/>
      <c r="O10"/>
    </row>
    <row r="11" spans="1:15" ht="21" customHeight="1">
      <c r="A11"/>
      <c r="B11" s="1052" t="s">
        <v>193</v>
      </c>
      <c r="C11" s="1053"/>
      <c r="D11" s="700" t="s">
        <v>54</v>
      </c>
      <c r="E11" s="701"/>
      <c r="F11" s="1072" t="s">
        <v>744</v>
      </c>
      <c r="G11" s="1073"/>
      <c r="H11" s="1073"/>
      <c r="I11" s="1073"/>
      <c r="J11" s="1073"/>
      <c r="K11" s="1074"/>
      <c r="L11"/>
      <c r="M11"/>
      <c r="N11"/>
      <c r="O11"/>
    </row>
    <row r="12" spans="1:15" ht="21" customHeight="1" thickBot="1">
      <c r="A12"/>
      <c r="B12" s="1094" t="s">
        <v>194</v>
      </c>
      <c r="C12" s="897"/>
      <c r="D12" s="897"/>
      <c r="E12" s="1095"/>
      <c r="F12" s="1093" t="s">
        <v>745</v>
      </c>
      <c r="G12" s="897"/>
      <c r="H12" s="897"/>
      <c r="I12" s="897"/>
      <c r="J12" s="897"/>
      <c r="K12" s="898"/>
      <c r="L12"/>
      <c r="M12"/>
      <c r="N12"/>
      <c r="O12"/>
    </row>
    <row r="13" spans="1:15" ht="36" customHeight="1">
      <c r="A13"/>
      <c r="B13" s="702" t="s">
        <v>505</v>
      </c>
      <c r="C13" s="1096"/>
      <c r="D13" s="1096"/>
      <c r="E13" s="1097"/>
      <c r="F13" s="916" t="s">
        <v>746</v>
      </c>
      <c r="G13" s="915"/>
      <c r="H13" s="915"/>
      <c r="I13" s="915"/>
      <c r="J13" s="915"/>
      <c r="K13" s="917"/>
      <c r="L13"/>
      <c r="M13"/>
      <c r="N13"/>
      <c r="O13"/>
    </row>
    <row r="14" spans="1:15" ht="21" customHeight="1">
      <c r="A14"/>
      <c r="B14" s="1091" t="s">
        <v>386</v>
      </c>
      <c r="C14" s="1092"/>
      <c r="D14" s="1092"/>
      <c r="E14" s="701"/>
      <c r="F14" s="1084" t="s">
        <v>747</v>
      </c>
      <c r="G14" s="1085"/>
      <c r="H14" s="1085"/>
      <c r="I14" s="313" t="s">
        <v>322</v>
      </c>
      <c r="J14" s="1086" t="s">
        <v>748</v>
      </c>
      <c r="K14" s="1087"/>
      <c r="L14"/>
      <c r="M14"/>
      <c r="N14"/>
      <c r="O14"/>
    </row>
    <row r="15" spans="1:15" ht="21" customHeight="1">
      <c r="A15"/>
      <c r="B15" s="1052" t="s">
        <v>193</v>
      </c>
      <c r="C15" s="1053"/>
      <c r="D15" s="700" t="s">
        <v>54</v>
      </c>
      <c r="E15" s="701"/>
      <c r="F15" s="1072" t="s">
        <v>749</v>
      </c>
      <c r="G15" s="1073"/>
      <c r="H15" s="1073"/>
      <c r="I15" s="1073"/>
      <c r="J15" s="1073"/>
      <c r="K15" s="1074"/>
      <c r="L15"/>
      <c r="M15"/>
      <c r="N15"/>
      <c r="O15"/>
    </row>
    <row r="16" spans="1:15" ht="21" customHeight="1" thickBot="1">
      <c r="A16"/>
      <c r="B16" s="1094" t="s">
        <v>194</v>
      </c>
      <c r="C16" s="897"/>
      <c r="D16" s="897"/>
      <c r="E16" s="1095"/>
      <c r="F16" s="1093" t="s">
        <v>750</v>
      </c>
      <c r="G16" s="897"/>
      <c r="H16" s="897"/>
      <c r="I16" s="897"/>
      <c r="J16" s="897"/>
      <c r="K16" s="898"/>
      <c r="L16"/>
      <c r="M16"/>
      <c r="N16"/>
      <c r="O16"/>
    </row>
    <row r="17" spans="1:15" ht="21" customHeight="1">
      <c r="A17"/>
      <c r="B17" s="635" t="s">
        <v>247</v>
      </c>
      <c r="C17" s="636"/>
      <c r="D17" s="636"/>
      <c r="E17" s="637"/>
      <c r="F17" s="1077" t="s">
        <v>751</v>
      </c>
      <c r="G17" s="1078"/>
      <c r="H17" s="1078"/>
      <c r="I17" s="1078"/>
      <c r="J17" s="1078"/>
      <c r="K17" s="1079"/>
      <c r="L17"/>
      <c r="M17"/>
      <c r="N17"/>
      <c r="O17"/>
    </row>
    <row r="18" spans="1:15" ht="21" customHeight="1">
      <c r="A18"/>
      <c r="B18" s="611" t="s">
        <v>386</v>
      </c>
      <c r="C18" s="533"/>
      <c r="D18" s="533"/>
      <c r="E18" s="534"/>
      <c r="F18" s="1065" t="s">
        <v>752</v>
      </c>
      <c r="G18" s="1066"/>
      <c r="H18" s="1066"/>
      <c r="I18" s="226" t="s">
        <v>322</v>
      </c>
      <c r="J18" s="1047" t="s">
        <v>753</v>
      </c>
      <c r="K18" s="1048"/>
      <c r="L18"/>
      <c r="M18"/>
      <c r="N18"/>
      <c r="O18"/>
    </row>
    <row r="19" spans="1:15" ht="21" customHeight="1">
      <c r="A19"/>
      <c r="B19" s="668" t="s">
        <v>193</v>
      </c>
      <c r="C19" s="670"/>
      <c r="D19" s="532" t="s">
        <v>54</v>
      </c>
      <c r="E19" s="534"/>
      <c r="F19" s="1049" t="s">
        <v>754</v>
      </c>
      <c r="G19" s="1050"/>
      <c r="H19" s="1050"/>
      <c r="I19" s="1050"/>
      <c r="J19" s="1050"/>
      <c r="K19" s="1051"/>
      <c r="L19"/>
      <c r="M19"/>
      <c r="N19"/>
      <c r="O19"/>
    </row>
    <row r="20" spans="1:15" ht="21" customHeight="1" thickBot="1">
      <c r="A20"/>
      <c r="B20" s="612" t="s">
        <v>194</v>
      </c>
      <c r="C20" s="613"/>
      <c r="D20" s="613"/>
      <c r="E20" s="614"/>
      <c r="F20" s="1069" t="s">
        <v>750</v>
      </c>
      <c r="G20" s="1070"/>
      <c r="H20" s="1070"/>
      <c r="I20" s="1070"/>
      <c r="J20" s="1070"/>
      <c r="K20" s="1071"/>
      <c r="L20"/>
      <c r="M20"/>
      <c r="N20"/>
      <c r="O20"/>
    </row>
    <row r="21" spans="1:15" ht="21" customHeight="1">
      <c r="A21"/>
      <c r="B21" s="635" t="s">
        <v>248</v>
      </c>
      <c r="C21" s="636"/>
      <c r="D21" s="636"/>
      <c r="E21" s="637"/>
      <c r="F21" s="1062" t="s">
        <v>741</v>
      </c>
      <c r="G21" s="1063"/>
      <c r="H21" s="1063"/>
      <c r="I21" s="1063"/>
      <c r="J21" s="1063"/>
      <c r="K21" s="1064"/>
      <c r="L21"/>
      <c r="M21"/>
      <c r="N21"/>
      <c r="O21"/>
    </row>
    <row r="22" spans="1:15" ht="21" customHeight="1">
      <c r="A22"/>
      <c r="B22" s="611" t="s">
        <v>386</v>
      </c>
      <c r="C22" s="533"/>
      <c r="D22" s="533"/>
      <c r="E22" s="534"/>
      <c r="F22" s="1065" t="s">
        <v>742</v>
      </c>
      <c r="G22" s="1066"/>
      <c r="H22" s="1066"/>
      <c r="I22" s="226" t="s">
        <v>322</v>
      </c>
      <c r="J22" s="1047" t="s">
        <v>743</v>
      </c>
      <c r="K22" s="1048"/>
      <c r="L22"/>
      <c r="M22"/>
      <c r="N22"/>
      <c r="O22"/>
    </row>
    <row r="23" spans="1:15" ht="21" customHeight="1">
      <c r="A23"/>
      <c r="B23" s="668" t="s">
        <v>193</v>
      </c>
      <c r="C23" s="670"/>
      <c r="D23" s="532" t="s">
        <v>54</v>
      </c>
      <c r="E23" s="534"/>
      <c r="F23" s="839" t="s">
        <v>744</v>
      </c>
      <c r="G23" s="1054"/>
      <c r="H23" s="1054"/>
      <c r="I23" s="1054"/>
      <c r="J23" s="1054"/>
      <c r="K23" s="1055"/>
      <c r="L23"/>
      <c r="M23"/>
      <c r="N23"/>
      <c r="O23"/>
    </row>
    <row r="24" spans="1:15" ht="21" customHeight="1" thickBot="1">
      <c r="A24"/>
      <c r="B24" s="612" t="s">
        <v>194</v>
      </c>
      <c r="C24" s="613"/>
      <c r="D24" s="613"/>
      <c r="E24" s="614"/>
      <c r="F24" s="1046" t="s">
        <v>745</v>
      </c>
      <c r="G24" s="603"/>
      <c r="H24" s="603"/>
      <c r="I24" s="603"/>
      <c r="J24" s="603"/>
      <c r="K24" s="694"/>
      <c r="L24"/>
      <c r="M24"/>
      <c r="N24"/>
      <c r="O24"/>
    </row>
    <row r="25" spans="1:15" ht="10.5" customHeight="1">
      <c r="A25"/>
      <c r="B25" s="71"/>
      <c r="C25" s="71"/>
      <c r="D25" s="71"/>
      <c r="E25" s="71"/>
      <c r="F25" s="70"/>
      <c r="G25" s="71"/>
      <c r="H25" s="71"/>
      <c r="I25" s="71"/>
      <c r="J25" s="71"/>
      <c r="K25" s="71"/>
      <c r="L25"/>
      <c r="M25"/>
      <c r="N25"/>
      <c r="O25"/>
    </row>
    <row r="26" spans="1:15" ht="21" customHeight="1" thickBot="1">
      <c r="A26"/>
      <c r="B26" s="544" t="s">
        <v>195</v>
      </c>
      <c r="C26" s="1020"/>
      <c r="D26" s="1020"/>
      <c r="E26" s="1020"/>
      <c r="F26" s="1020"/>
      <c r="G26" s="1020"/>
      <c r="H26" s="1020"/>
      <c r="I26" s="1020"/>
      <c r="J26" s="1020"/>
      <c r="K26"/>
      <c r="L26"/>
      <c r="M26"/>
      <c r="N26"/>
      <c r="O26"/>
    </row>
    <row r="27" spans="1:15" ht="21" customHeight="1">
      <c r="A27"/>
      <c r="B27" s="635" t="s">
        <v>63</v>
      </c>
      <c r="C27" s="636"/>
      <c r="D27" s="636"/>
      <c r="E27" s="637"/>
      <c r="F27" s="995" t="s">
        <v>631</v>
      </c>
      <c r="G27" s="996"/>
      <c r="H27" s="1067" t="s">
        <v>755</v>
      </c>
      <c r="I27" s="1067"/>
      <c r="J27" s="1067"/>
      <c r="K27" s="1068"/>
      <c r="L27"/>
      <c r="M27"/>
      <c r="N27"/>
      <c r="O27"/>
    </row>
    <row r="28" spans="1:15" ht="21" customHeight="1">
      <c r="A28"/>
      <c r="B28" s="1106" t="s">
        <v>420</v>
      </c>
      <c r="C28" s="1107"/>
      <c r="D28" s="1107"/>
      <c r="E28" s="1107"/>
      <c r="F28" s="870" t="s">
        <v>631</v>
      </c>
      <c r="G28" s="871"/>
      <c r="H28" s="1102" t="s">
        <v>756</v>
      </c>
      <c r="I28" s="1102"/>
      <c r="J28" s="1102"/>
      <c r="K28" s="1103"/>
      <c r="L28"/>
      <c r="M28"/>
      <c r="N28"/>
      <c r="O28"/>
    </row>
    <row r="29" spans="1:15" ht="21" customHeight="1" thickBot="1">
      <c r="A29"/>
      <c r="B29" s="1034" t="s">
        <v>196</v>
      </c>
      <c r="C29" s="1035"/>
      <c r="D29" s="1035"/>
      <c r="E29" s="1036"/>
      <c r="F29" s="1060" t="s">
        <v>631</v>
      </c>
      <c r="G29" s="1061"/>
      <c r="H29" s="1108"/>
      <c r="I29" s="1108"/>
      <c r="J29" s="1108"/>
      <c r="K29" s="1109"/>
      <c r="L29"/>
      <c r="M29"/>
      <c r="N29"/>
      <c r="O29"/>
    </row>
    <row r="30" spans="1:15" ht="10.5" customHeight="1">
      <c r="A30"/>
      <c r="B30"/>
      <c r="C30"/>
      <c r="D30"/>
      <c r="E30"/>
      <c r="F30" s="264"/>
      <c r="G30"/>
      <c r="H30" s="264"/>
      <c r="I30"/>
      <c r="J30"/>
      <c r="K30"/>
      <c r="L30"/>
      <c r="M30"/>
      <c r="N30"/>
      <c r="O30"/>
    </row>
    <row r="31" spans="1:15" ht="21" customHeight="1" thickBot="1">
      <c r="A31"/>
      <c r="B31" s="1104" t="s">
        <v>197</v>
      </c>
      <c r="C31" s="1104"/>
      <c r="D31" s="1104"/>
      <c r="E31" s="1104"/>
      <c r="F31" s="1104"/>
      <c r="G31" s="1105"/>
      <c r="H31" s="1105"/>
      <c r="I31" s="315"/>
      <c r="J31" s="274"/>
      <c r="K31" s="274"/>
      <c r="L31"/>
      <c r="M31"/>
      <c r="N31"/>
      <c r="O31"/>
    </row>
    <row r="32" spans="1:15" ht="21" customHeight="1">
      <c r="A32"/>
      <c r="B32" s="1115" t="s">
        <v>373</v>
      </c>
      <c r="C32" s="1116"/>
      <c r="D32" s="1117" t="s">
        <v>631</v>
      </c>
      <c r="E32" s="1118"/>
      <c r="F32" s="1123" t="s">
        <v>259</v>
      </c>
      <c r="G32" s="1124"/>
      <c r="H32" s="1062"/>
      <c r="I32" s="1125"/>
      <c r="J32" s="1125"/>
      <c r="K32" s="1126"/>
      <c r="L32"/>
      <c r="M32"/>
      <c r="N32"/>
      <c r="O32"/>
    </row>
    <row r="33" spans="1:15" ht="21" customHeight="1">
      <c r="A33"/>
      <c r="B33" s="993"/>
      <c r="C33" s="1009"/>
      <c r="D33" s="1119"/>
      <c r="E33" s="1120"/>
      <c r="F33" s="1127"/>
      <c r="G33" s="389" t="s">
        <v>257</v>
      </c>
      <c r="H33" s="91" t="s">
        <v>757</v>
      </c>
      <c r="I33" s="578" t="s">
        <v>836</v>
      </c>
      <c r="J33" s="578"/>
      <c r="K33" s="1129"/>
      <c r="L33"/>
      <c r="M33"/>
      <c r="N33"/>
      <c r="O33"/>
    </row>
    <row r="34" spans="1:15" ht="21" customHeight="1">
      <c r="A34"/>
      <c r="B34" s="993"/>
      <c r="C34" s="1009"/>
      <c r="D34" s="1119"/>
      <c r="E34" s="1120"/>
      <c r="F34" s="1127"/>
      <c r="G34" s="587" t="s">
        <v>258</v>
      </c>
      <c r="H34" s="871" t="s">
        <v>631</v>
      </c>
      <c r="I34" s="871"/>
      <c r="J34" s="871"/>
      <c r="K34" s="1098"/>
      <c r="L34"/>
      <c r="M34"/>
      <c r="N34"/>
      <c r="O34"/>
    </row>
    <row r="35" spans="1:15" ht="21" customHeight="1">
      <c r="A35"/>
      <c r="B35" s="903"/>
      <c r="C35" s="905"/>
      <c r="D35" s="1121"/>
      <c r="E35" s="1122"/>
      <c r="F35" s="1128"/>
      <c r="G35" s="588"/>
      <c r="H35" s="1099" t="s">
        <v>260</v>
      </c>
      <c r="I35" s="821"/>
      <c r="J35" s="1100" t="s">
        <v>758</v>
      </c>
      <c r="K35" s="1101"/>
      <c r="L35"/>
      <c r="M35"/>
      <c r="N35"/>
      <c r="O35"/>
    </row>
    <row r="36" spans="1:15" ht="21" customHeight="1" thickBot="1">
      <c r="A36"/>
      <c r="B36" s="1110" t="s">
        <v>198</v>
      </c>
      <c r="C36" s="1111"/>
      <c r="D36" s="600" t="s">
        <v>627</v>
      </c>
      <c r="E36" s="601"/>
      <c r="F36" s="1112"/>
      <c r="G36" s="1113"/>
      <c r="H36" s="1113"/>
      <c r="I36" s="1113"/>
      <c r="J36" s="1113"/>
      <c r="K36" s="1114"/>
      <c r="L36"/>
      <c r="M36"/>
      <c r="N36"/>
      <c r="O36"/>
    </row>
    <row r="37" spans="1:15" ht="11.25" customHeight="1">
      <c r="A37"/>
      <c r="B37" s="316"/>
      <c r="C37" s="316"/>
      <c r="D37" s="71"/>
      <c r="E37" s="71"/>
      <c r="F37" s="70"/>
      <c r="G37" s="70"/>
      <c r="H37" s="70"/>
      <c r="I37" s="70"/>
      <c r="J37" s="70"/>
      <c r="K37" s="70"/>
      <c r="L37"/>
      <c r="M37"/>
      <c r="N37"/>
      <c r="O37"/>
    </row>
    <row r="38" spans="1:15" ht="21" customHeight="1" thickBot="1">
      <c r="A38" s="14" t="s">
        <v>199</v>
      </c>
      <c r="B38" s="785" t="s">
        <v>200</v>
      </c>
      <c r="C38" s="785"/>
      <c r="D38" s="544"/>
      <c r="E38" s="544"/>
      <c r="F38" s="544"/>
      <c r="G38" s="544"/>
      <c r="H38" s="544"/>
      <c r="I38"/>
      <c r="J38"/>
      <c r="K38"/>
      <c r="L38"/>
      <c r="M38"/>
      <c r="N38"/>
      <c r="O38"/>
    </row>
    <row r="39" spans="1:15" ht="21" customHeight="1">
      <c r="A39" s="264"/>
      <c r="B39" s="752" t="s">
        <v>201</v>
      </c>
      <c r="C39" s="755"/>
      <c r="D39" s="995" t="s">
        <v>759</v>
      </c>
      <c r="E39" s="996"/>
      <c r="F39" s="996"/>
      <c r="G39" s="996"/>
      <c r="H39" s="996"/>
      <c r="I39" s="996"/>
      <c r="J39" s="996"/>
      <c r="K39" s="1133"/>
      <c r="L39"/>
      <c r="M39"/>
      <c r="N39"/>
      <c r="O39"/>
    </row>
    <row r="40" spans="1:15" ht="21" customHeight="1">
      <c r="A40" s="264"/>
      <c r="B40" s="741" t="s">
        <v>202</v>
      </c>
      <c r="C40" s="749"/>
      <c r="D40" s="870" t="s">
        <v>759</v>
      </c>
      <c r="E40" s="871"/>
      <c r="F40" s="871"/>
      <c r="G40" s="871"/>
      <c r="H40" s="871"/>
      <c r="I40" s="871"/>
      <c r="J40" s="871"/>
      <c r="K40" s="1098"/>
      <c r="L40"/>
      <c r="M40"/>
      <c r="N40"/>
      <c r="O40"/>
    </row>
    <row r="41" spans="1:15" ht="21" customHeight="1">
      <c r="A41" s="264"/>
      <c r="B41" s="1134" t="s">
        <v>203</v>
      </c>
      <c r="C41" s="1135"/>
      <c r="D41" s="1130" t="s">
        <v>760</v>
      </c>
      <c r="E41" s="1131"/>
      <c r="F41" s="1131"/>
      <c r="G41" s="1131"/>
      <c r="H41" s="1131"/>
      <c r="I41" s="1131"/>
      <c r="J41" s="1131"/>
      <c r="K41" s="1132"/>
      <c r="L41"/>
      <c r="M41"/>
      <c r="N41"/>
      <c r="O41"/>
    </row>
    <row r="42" spans="1:15" ht="21" customHeight="1">
      <c r="A42" s="264"/>
      <c r="B42" s="741" t="s">
        <v>204</v>
      </c>
      <c r="C42" s="749"/>
      <c r="D42" s="1130" t="s">
        <v>760</v>
      </c>
      <c r="E42" s="1131"/>
      <c r="F42" s="1131"/>
      <c r="G42" s="1131"/>
      <c r="H42" s="1131"/>
      <c r="I42" s="1131"/>
      <c r="J42" s="1131"/>
      <c r="K42" s="1132"/>
      <c r="L42"/>
      <c r="M42"/>
      <c r="N42"/>
      <c r="O42"/>
    </row>
    <row r="43" spans="1:15" ht="21" customHeight="1" thickBot="1">
      <c r="A43" s="264"/>
      <c r="B43" s="756" t="s">
        <v>205</v>
      </c>
      <c r="C43" s="1056"/>
      <c r="D43" s="1057" t="s">
        <v>759</v>
      </c>
      <c r="E43" s="1058"/>
      <c r="F43" s="1058"/>
      <c r="G43" s="1058"/>
      <c r="H43" s="1058"/>
      <c r="I43" s="1058"/>
      <c r="J43" s="1058"/>
      <c r="K43" s="1059"/>
      <c r="L43"/>
      <c r="M43"/>
      <c r="N43"/>
      <c r="O43"/>
    </row>
    <row r="44" ht="7.5" customHeight="1"/>
    <row r="47" ht="17.25" customHeight="1"/>
  </sheetData>
  <sheetProtection/>
  <mergeCells count="91">
    <mergeCell ref="B42:C42"/>
    <mergeCell ref="D42:K42"/>
    <mergeCell ref="B38:H38"/>
    <mergeCell ref="B39:C39"/>
    <mergeCell ref="D39:K39"/>
    <mergeCell ref="B40:C40"/>
    <mergeCell ref="D40:K40"/>
    <mergeCell ref="B41:C41"/>
    <mergeCell ref="D41:K41"/>
    <mergeCell ref="B36:C36"/>
    <mergeCell ref="D36:E36"/>
    <mergeCell ref="F36:K36"/>
    <mergeCell ref="B32:C35"/>
    <mergeCell ref="D32:E35"/>
    <mergeCell ref="F32:G32"/>
    <mergeCell ref="H32:K32"/>
    <mergeCell ref="F33:F35"/>
    <mergeCell ref="I33:K33"/>
    <mergeCell ref="G34:G35"/>
    <mergeCell ref="H34:K34"/>
    <mergeCell ref="H35:I35"/>
    <mergeCell ref="J35:K35"/>
    <mergeCell ref="F28:G28"/>
    <mergeCell ref="H28:K28"/>
    <mergeCell ref="B29:E29"/>
    <mergeCell ref="B31:H31"/>
    <mergeCell ref="B28:E28"/>
    <mergeCell ref="H29:K29"/>
    <mergeCell ref="F12:K12"/>
    <mergeCell ref="F17:K17"/>
    <mergeCell ref="B18:E18"/>
    <mergeCell ref="B16:E16"/>
    <mergeCell ref="F11:K11"/>
    <mergeCell ref="B13:E13"/>
    <mergeCell ref="D15:E15"/>
    <mergeCell ref="B26:J26"/>
    <mergeCell ref="B10:E10"/>
    <mergeCell ref="B14:E14"/>
    <mergeCell ref="F13:K13"/>
    <mergeCell ref="F16:K16"/>
    <mergeCell ref="F18:H18"/>
    <mergeCell ref="J18:K18"/>
    <mergeCell ref="D11:E11"/>
    <mergeCell ref="B11:C11"/>
    <mergeCell ref="B12:E12"/>
    <mergeCell ref="F8:K8"/>
    <mergeCell ref="D6:E6"/>
    <mergeCell ref="F14:H14"/>
    <mergeCell ref="J14:K14"/>
    <mergeCell ref="B9:E9"/>
    <mergeCell ref="F9:K9"/>
    <mergeCell ref="F10:H10"/>
    <mergeCell ref="J10:K10"/>
    <mergeCell ref="D7:E7"/>
    <mergeCell ref="B8:E8"/>
    <mergeCell ref="J4:K4"/>
    <mergeCell ref="F5:K5"/>
    <mergeCell ref="F4:H4"/>
    <mergeCell ref="B5:C7"/>
    <mergeCell ref="F6:K6"/>
    <mergeCell ref="F7:K7"/>
    <mergeCell ref="F20:K20"/>
    <mergeCell ref="F15:K15"/>
    <mergeCell ref="D19:E19"/>
    <mergeCell ref="B17:E17"/>
    <mergeCell ref="B1:E1"/>
    <mergeCell ref="B3:E3"/>
    <mergeCell ref="B4:E4"/>
    <mergeCell ref="B2:K2"/>
    <mergeCell ref="D5:E5"/>
    <mergeCell ref="F3:K3"/>
    <mergeCell ref="B43:C43"/>
    <mergeCell ref="D43:K43"/>
    <mergeCell ref="F29:G29"/>
    <mergeCell ref="B21:E21"/>
    <mergeCell ref="F21:K21"/>
    <mergeCell ref="B22:E22"/>
    <mergeCell ref="F22:H22"/>
    <mergeCell ref="B27:E27"/>
    <mergeCell ref="F27:G27"/>
    <mergeCell ref="H27:K27"/>
    <mergeCell ref="B24:E24"/>
    <mergeCell ref="F24:K24"/>
    <mergeCell ref="J22:K22"/>
    <mergeCell ref="F19:K19"/>
    <mergeCell ref="B15:C15"/>
    <mergeCell ref="B19:C19"/>
    <mergeCell ref="B23:C23"/>
    <mergeCell ref="D23:E23"/>
    <mergeCell ref="F23:K23"/>
    <mergeCell ref="B20:E20"/>
  </mergeCells>
  <dataValidations count="4">
    <dataValidation type="list" allowBlank="1" showInputMessage="1" showErrorMessage="1" sqref="F27 D32 H34 D36 F28 F29">
      <formula1>"あり,なし"</formula1>
    </dataValidation>
    <dataValidation type="list" allowBlank="1" showInputMessage="1" showErrorMessage="1" sqref="D39:D40">
      <formula1>"入居希望者に公開,入居希望者に交付,入居希望者に公開・入居希望者に交付,公開していない"</formula1>
    </dataValidation>
    <dataValidation type="list" allowBlank="1" showInputMessage="1" showErrorMessage="1" sqref="D41:K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