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60" windowHeight="8160" tabRatio="717" activeTab="0"/>
  </bookViews>
  <sheets>
    <sheet name="基本情報入力" sheetId="1" r:id="rId1"/>
    <sheet name=" 訪問入浴介護 " sheetId="2" r:id="rId2"/>
    <sheet name=" 介護予防訪問入浴介護 " sheetId="3" r:id="rId3"/>
    <sheet name="料金計算表（報酬改定時等以外不使用）" sheetId="4" state="hidden" r:id="rId4"/>
  </sheets>
  <definedNames>
    <definedName name="_xlfn.IFERROR" hidden="1">#NAME?</definedName>
    <definedName name="_xlnm.Print_Area" localSheetId="2">' 介護予防訪問入浴介護 '!$A$1:$X$239</definedName>
    <definedName name="_xlnm.Print_Area" localSheetId="1">' 訪問入浴介護 '!$A$1:$X$248</definedName>
    <definedName name="_xlnm.Print_Area" localSheetId="0">'基本情報入力'!$B$1:$E$40,'基本情報入力'!$B$41:$D$42</definedName>
    <definedName name="_xlnm.Print_Area" localSheetId="3">'料金計算表（報酬改定時等以外不使用）'!$A$1:$K$34</definedName>
    <definedName name="特定事業所加算">#REF!</definedName>
  </definedNames>
  <calcPr fullCalcOnLoad="1"/>
</workbook>
</file>

<file path=xl/sharedStrings.xml><?xml version="1.0" encoding="utf-8"?>
<sst xmlns="http://schemas.openxmlformats.org/spreadsheetml/2006/main" count="904" uniqueCount="507">
  <si>
    <t>単位</t>
  </si>
  <si>
    <t>６級地</t>
  </si>
  <si>
    <t>単価</t>
  </si>
  <si>
    <t>単価：</t>
  </si>
  <si>
    <t>加算名称</t>
  </si>
  <si>
    <t>A</t>
  </si>
  <si>
    <t>B－C</t>
  </si>
  <si>
    <t xml:space="preserve">地域区分： </t>
  </si>
  <si>
    <t>７級地</t>
  </si>
  <si>
    <t>上乗せ７０％</t>
  </si>
  <si>
    <t>上乗せ５５％</t>
  </si>
  <si>
    <t>上乗せ４５％</t>
  </si>
  <si>
    <t>事業所と同一敷地内建物の利用者又はこれ以外の同一建物の利用者20人以上にサービスを行う場合</t>
  </si>
  <si>
    <t>所定単位数・・・基本サービス費に各種加算・減算を加えた総単位数</t>
  </si>
  <si>
    <t>９０/１００へ減算</t>
  </si>
  <si>
    <t>介護職員処遇改善加算 Ⅰ</t>
  </si>
  <si>
    <t>介護職員処遇改善加算 Ⅱ</t>
  </si>
  <si>
    <t>介護職員処遇改善加算 Ⅲ</t>
  </si>
  <si>
    <t>介護職員処遇改善加算 Ⅳ</t>
  </si>
  <si>
    <t>５級地</t>
  </si>
  <si>
    <t>本社所在地</t>
  </si>
  <si>
    <t>法人設立年月日</t>
  </si>
  <si>
    <t>(1)事業所の所在地等</t>
  </si>
  <si>
    <t>事業所名称</t>
  </si>
  <si>
    <t>事業所所在地</t>
  </si>
  <si>
    <t>(2)事業の目的及び運営の方針</t>
  </si>
  <si>
    <t>事業の目的</t>
  </si>
  <si>
    <t>運営の方針</t>
  </si>
  <si>
    <t>(3)事業所窓口の営業日及び営業時間</t>
  </si>
  <si>
    <t>営業日</t>
  </si>
  <si>
    <t>営業時間</t>
  </si>
  <si>
    <t>(4)サービス提供可能な日と時間帯</t>
  </si>
  <si>
    <t>サービス提供日</t>
  </si>
  <si>
    <t>サービス提供時間</t>
  </si>
  <si>
    <t>(5)事業所の職員体制</t>
  </si>
  <si>
    <t>管理者</t>
  </si>
  <si>
    <t>職</t>
  </si>
  <si>
    <t>職務内容</t>
  </si>
  <si>
    <t>人員数</t>
  </si>
  <si>
    <t>事務職員</t>
  </si>
  <si>
    <t>３　提供するサービスの内容及び費用について</t>
  </si>
  <si>
    <t>サービス区分と種類</t>
  </si>
  <si>
    <t>サービスの内容</t>
  </si>
  <si>
    <t>｛中山間地域等：千早赤阪村の全域、太子町の一部(山田)、能勢町の一部(東郷、田尻、西能勢)｝</t>
  </si>
  <si>
    <t>４　その他の費用について</t>
  </si>
  <si>
    <t>① 交通費</t>
  </si>
  <si>
    <t>② キャンセル料</t>
  </si>
  <si>
    <t>サービスの利用をキャンセルされる場合、キャンセルの連絡をいただいた時間に応じて、下記によりキャンセル料を請求いたします。</t>
  </si>
  <si>
    <t>24時間前までのご連絡の場合</t>
  </si>
  <si>
    <t>12時間前までにご連絡の場合</t>
  </si>
  <si>
    <t>12時間前までにご連絡のない場合</t>
  </si>
  <si>
    <t>虐待防止に関する責任者</t>
  </si>
  <si>
    <t>利用者及びその家族に関する秘密の保持について</t>
  </si>
  <si>
    <t>個人情報の保護について</t>
  </si>
  <si>
    <t>なお、事業者は、下記の損害賠償保険に加入しています。</t>
  </si>
  <si>
    <t>保険会社名</t>
  </si>
  <si>
    <t>保険名</t>
  </si>
  <si>
    <t>補償の概要</t>
  </si>
  <si>
    <t>曜日</t>
  </si>
  <si>
    <t>訪問時間帯</t>
  </si>
  <si>
    <t>サービス内容</t>
  </si>
  <si>
    <t>月</t>
  </si>
  <si>
    <t>火</t>
  </si>
  <si>
    <t>水</t>
  </si>
  <si>
    <t>木</t>
  </si>
  <si>
    <t>金</t>
  </si>
  <si>
    <t>土</t>
  </si>
  <si>
    <t>日</t>
  </si>
  <si>
    <t>この重要事項説明書の説明年月日</t>
  </si>
  <si>
    <t>事業者</t>
  </si>
  <si>
    <t>法人名</t>
  </si>
  <si>
    <t>代表者名</t>
  </si>
  <si>
    <t>印</t>
  </si>
  <si>
    <t>事業所名</t>
  </si>
  <si>
    <t>説明者氏名</t>
  </si>
  <si>
    <t>住　所</t>
  </si>
  <si>
    <t>氏　名</t>
  </si>
  <si>
    <r>
      <t>　</t>
    </r>
    <r>
      <rPr>
        <sz val="12"/>
        <rFont val="メイリオ"/>
        <family val="3"/>
      </rPr>
      <t>上記内容の説明を事業者から確かに受けました。</t>
    </r>
  </si>
  <si>
    <t>※  中山間地域等における小規模事業所加算・中山間地域に居住する者へのサービス提供加算・介護職員処遇改善加算は、区分支給限度基準額の対象外となります</t>
  </si>
  <si>
    <t>※  ここに記載した金額は、この見積もりによる概算のものです。実際のお支払いは、サービス内容の組み合わせ、ご利用状況などにより変動します。</t>
  </si>
  <si>
    <t>※  この見積もりの有効期限は、説明の日から１か月以内とします。</t>
  </si>
  <si>
    <t>①</t>
  </si>
  <si>
    <t>②</t>
  </si>
  <si>
    <t>③</t>
  </si>
  <si>
    <t>④</t>
  </si>
  <si>
    <t>⑤</t>
  </si>
  <si>
    <t>⑥</t>
  </si>
  <si>
    <t>ご利用者様
負担額</t>
  </si>
  <si>
    <t>介護報酬額</t>
  </si>
  <si>
    <t>１月につき</t>
  </si>
  <si>
    <t>基本報酬の１０％を加算</t>
  </si>
  <si>
    <t>基本報酬の５％を加算</t>
  </si>
  <si>
    <t>（※）所定単位数・・・基本報酬に各種加算・減算を加えた総単位数</t>
  </si>
  <si>
    <t>名</t>
  </si>
  <si>
    <t>○  このサービス内容の見積もりは、あなたの居宅サービス計画に沿って、事前にお伺いした日常生活の状況や利用の意向に基づき作成したものです。</t>
  </si>
  <si>
    <t>重要事項説明書　</t>
  </si>
  <si>
    <t>電話番号</t>
  </si>
  <si>
    <t>介護保険事業所番号</t>
  </si>
  <si>
    <t>FAX</t>
  </si>
  <si>
    <t xml:space="preserve"> 介護給付費等の請求事務及び通信連絡事務等を行います。</t>
  </si>
  <si>
    <t>・基本報酬</t>
  </si>
  <si>
    <t>・加算</t>
  </si>
  <si>
    <t>注） 利用料について、事業者が法定代理受領を行わない場合、上記に係る利用料は、全額をいったんお支払いただきます。この場合、「サービス提供証明書」を交付しますので、｢領収書｣を添えてお住まいの市町村に居宅介護サービス費の支給（利用者負担額を除く）申請を行ってください。</t>
  </si>
  <si>
    <t>① ご利用料金その他の費用の請求方法等</t>
  </si>
  <si>
    <t>② お支払い方法等</t>
  </si>
  <si>
    <t>虐待防止に関する責任者を選定しています。</t>
  </si>
  <si>
    <t>成年後見制度の利用を支援します。</t>
  </si>
  <si>
    <t>従業者に対して、虐待防止を啓発･普及するための研修を実施しています。</t>
  </si>
  <si>
    <t>介護相談員を受入れます。</t>
  </si>
  <si>
    <t>サービス提供中に、当該事業所従業者又は養護者（現に養護している家族・親族・同居人等）による虐待を受けたと思われる利用者を発見した場合は、速やかに、これを市町村に通報します。</t>
  </si>
  <si>
    <t>(2)　提供するサービスの利用料、利用者負担額（介護保険を適用する場合）について</t>
  </si>
  <si>
    <t>連絡先</t>
  </si>
  <si>
    <t>居宅介護支援事業所</t>
  </si>
  <si>
    <t>市町村（保険者）</t>
  </si>
  <si>
    <t>担当ケアマネージャー</t>
  </si>
  <si>
    <t>サービスの内容が変更された場合又はサービス提供契約が終了した場合は、その内容を記した書面又はその写しを速やかに居宅介護支援事業者に送付します。</t>
  </si>
  <si>
    <t>(1)</t>
  </si>
  <si>
    <t>(2)</t>
  </si>
  <si>
    <t>(3)</t>
  </si>
  <si>
    <t>(4)</t>
  </si>
  <si>
    <t>(5)</t>
  </si>
  <si>
    <t>(6)</t>
  </si>
  <si>
    <t>法人名称</t>
  </si>
  <si>
    <t>(3)    その他の費用（１週間あたり）</t>
  </si>
  <si>
    <t>(4)  お支払いいただく額の目安</t>
  </si>
  <si>
    <t>お支払い額の目安
（１週間あたり）</t>
  </si>
  <si>
    <t>お支払い額の目安
（１月あたり）</t>
  </si>
  <si>
    <t>苦情相談担当者（応対者）は速やかに管理者に状況等の報告を行い、ご利用者様またはご家族様の立場に立った適切な対処方法を検討します。</t>
  </si>
  <si>
    <t>苦情または相談内容については真摯に受け止め、個人情報の取り扱いに十分配慮した上で、再発防止策や今後のサービス向上のための取り組みを従業者全員で検討します。</t>
  </si>
  <si>
    <t>通常の事業実施地域</t>
  </si>
  <si>
    <t>所在地</t>
  </si>
  <si>
    <t>受付時間</t>
  </si>
  <si>
    <t>事業者</t>
  </si>
  <si>
    <t>年　　　　月　　　　日</t>
  </si>
  <si>
    <t>ご利用者様またはご家族様からの相談及び苦情を受け付けるための窓口を設置します。</t>
  </si>
  <si>
    <t>氏名</t>
  </si>
  <si>
    <t>法人所在地</t>
  </si>
  <si>
    <t>苦情や相談があった場合、苦情相談担当者はしっかりとお話を聞き、場合によってはご自宅へ伺うなど、状況の把握や事実確認に努めます。</t>
  </si>
  <si>
    <t>検討内容については適宜連絡いたします。また、最終的な対処方法などは必ずご利用者様またはご家族様へ報告します。</t>
  </si>
  <si>
    <t>法人名</t>
  </si>
  <si>
    <t>代表者の職および氏名</t>
  </si>
  <si>
    <t>法人（本社）所在地</t>
  </si>
  <si>
    <t>代表者職・氏名</t>
  </si>
  <si>
    <t>法人連絡先（電話番号）</t>
  </si>
  <si>
    <t>法人設立年月日</t>
  </si>
  <si>
    <t>事業所番号</t>
  </si>
  <si>
    <t>事業所所在地</t>
  </si>
  <si>
    <t>事業所TEL</t>
  </si>
  <si>
    <t>事業所FAX</t>
  </si>
  <si>
    <t>通常の事業実施地域</t>
  </si>
  <si>
    <t>営業日</t>
  </si>
  <si>
    <t>営業時間</t>
  </si>
  <si>
    <t>サービス提供日</t>
  </si>
  <si>
    <t>サービス提供時間</t>
  </si>
  <si>
    <t>項目</t>
  </si>
  <si>
    <t>代表取締役　□□　□□□</t>
  </si>
  <si>
    <t>株式会社○○○○</t>
  </si>
  <si>
    <t>大阪府大阪市○区○○－○○</t>
  </si>
  <si>
    <t>事業所名</t>
  </si>
  <si>
    <t>富田林市、河内長野市、大阪狭山市、太子町、河南町、千早赤阪村</t>
  </si>
  <si>
    <t>月、火、水、木、金、土、日</t>
  </si>
  <si>
    <t>法人情報</t>
  </si>
  <si>
    <t>事業所情報</t>
  </si>
  <si>
    <t>営業日、体制等</t>
  </si>
  <si>
    <t>管理者氏名</t>
  </si>
  <si>
    <t>管理者氏名</t>
  </si>
  <si>
    <t>４-①
「交通費」</t>
  </si>
  <si>
    <t>５-①
利用料等の請求方法</t>
  </si>
  <si>
    <t>その他の費用、支払方法等</t>
  </si>
  <si>
    <t>当該事業所において算定しない加算は削除してください。</t>
  </si>
  <si>
    <t>損害賠償保険</t>
  </si>
  <si>
    <t>保険名</t>
  </si>
  <si>
    <t>補償の概要</t>
  </si>
  <si>
    <t>キャンセル料は不要です。</t>
  </si>
  <si>
    <t>１提供当たりの料金の〇〇％を請求いたします。</t>
  </si>
  <si>
    <t>処遇改善加算</t>
  </si>
  <si>
    <t>＜ 使用方法 ＞</t>
  </si>
  <si>
    <t>法人連絡先</t>
  </si>
  <si>
    <t>富田林市</t>
  </si>
  <si>
    <t>河内長野市</t>
  </si>
  <si>
    <t>大阪狭山市</t>
  </si>
  <si>
    <t>太子町</t>
  </si>
  <si>
    <t>河南町</t>
  </si>
  <si>
    <t>千早赤阪村</t>
  </si>
  <si>
    <t>富田林市役所</t>
  </si>
  <si>
    <t>河内長野市役所</t>
  </si>
  <si>
    <t>大阪狭山市役所</t>
  </si>
  <si>
    <t>太子町役場</t>
  </si>
  <si>
    <t>河南町役場</t>
  </si>
  <si>
    <t>千早赤阪村役場</t>
  </si>
  <si>
    <t>保険者</t>
  </si>
  <si>
    <t>所在地</t>
  </si>
  <si>
    <t>受付時間</t>
  </si>
  <si>
    <t/>
  </si>
  <si>
    <t>０７２１-２５-１０００（代表）</t>
  </si>
  <si>
    <t>０７２１-２０-２１１３</t>
  </si>
  <si>
    <t>０７２１-５３-１１１１（代表）</t>
  </si>
  <si>
    <t>０７２-３６６-００１１（代表）</t>
  </si>
  <si>
    <t>０７２-３６７-１２５４</t>
  </si>
  <si>
    <t>０７２１-９８-５５３８</t>
  </si>
  <si>
    <t>０７２１-９８-２７７３</t>
  </si>
  <si>
    <t>０７２１-９３-２５００（代表）</t>
  </si>
  <si>
    <t>０７２１-９３-４６９１</t>
  </si>
  <si>
    <t>０７２１-７２-００８１（代表）</t>
  </si>
  <si>
    <t>０７２１-７２-１８８０</t>
  </si>
  <si>
    <t>役所（役場）名</t>
  </si>
  <si>
    <t>５-②
支払方法</t>
  </si>
  <si>
    <t>５
支払いが遅れた場合
の注意書き</t>
  </si>
  <si>
    <t>○○○○保険株式会社</t>
  </si>
  <si>
    <t>□□□総合賠償責任保険</t>
  </si>
  <si>
    <t>月～金曜日（ただし祝日、8/13～8/15・12/30～1/3を除く）</t>
  </si>
  <si>
    <t>サービスの提供に先立って、介護保険被保険者証に記載された内容を確認させていただきます。住所などに変更があった場合は速やかに当事業者にお知らせください。</t>
  </si>
  <si>
    <t>(1)　提供するサービスの内容について</t>
  </si>
  <si>
    <t>　サービス内容の見積もりについては、確認ができれば別途独自様式等の活用も可能です。</t>
  </si>
  <si>
    <t>→「基本情報入力」画面にて入力された算定状況に応じた内容が反映されます。</t>
  </si>
  <si>
    <t>　(2)、(3)の表に金額を入力すると、週、月あたり合計額が自動的に計算されます。</t>
  </si>
  <si>
    <t>一週間当たりの利用料等合計額</t>
  </si>
  <si>
    <t>TEL</t>
  </si>
  <si>
    <t>FAX</t>
  </si>
  <si>
    <t>大阪市中央区常盤町一丁目3番8号 中央大通ＦＮビル１１階</t>
  </si>
  <si>
    <t>大阪府富田林市寿町○○－○○</t>
  </si>
  <si>
    <t>０７２１-２０-１１９９</t>
  </si>
  <si>
    <t>０７２１-２０-１２０２</t>
  </si>
  <si>
    <t>９：００～１８：００</t>
  </si>
  <si>
    <t>利用者に関する情報</t>
  </si>
  <si>
    <t>保険者
（被保険者証発行市町村）</t>
  </si>
  <si>
    <t>事業所の 地域区分</t>
  </si>
  <si>
    <t>→交通費や各種個別加算等の追加に使用してください。（左欄に直接入力してください。）</t>
  </si>
  <si>
    <t>円</t>
  </si>
  <si>
    <t>→各曜日欄に金額を入力すると合計額が自動的に計算されます。</t>
  </si>
  <si>
    <t>※契約締結後に追加記入いたします。</t>
  </si>
  <si>
    <t>サービスの内容が変更された場合又はサービス提供契約が終了した場合は、その内容を記した書面又はその写しを速やかに介護予防支援事業者に送付します。</t>
  </si>
  <si>
    <t>注）説明者氏名や利用者署名欄はパソコンで入力せず、利用者と確認し合いながら自署（手書き）してください。</t>
  </si>
  <si>
    <t>　対人・対物・管理財物賠償補償その他事業者が法律上の賠償責任を負った場合の補償</t>
  </si>
  <si>
    <t>　利用料利用者負担額及びその他の費用の額は、利用月ごとの合計金額により請求いたします。
　上記に係る請求書は、利用明細を添えて利用月の翌月○○日までに利用者あてにお届け（郵送）します。</t>
  </si>
  <si>
    <t>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t>
  </si>
  <si>
    <t>※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t>
  </si>
  <si>
    <t>①交通費以外の費用については、「基本情報入力画面」から反映されません。直接左表にて入力してください。</t>
  </si>
  <si>
    <t>TEL</t>
  </si>
  <si>
    <t>FAX</t>
  </si>
  <si>
    <t>苦情解決体制を整備しています。</t>
  </si>
  <si>
    <t>苦情解決体制を整備しています。</t>
  </si>
  <si>
    <t>保険者（市町村等の介護保険担当部局）</t>
  </si>
  <si>
    <t>＜ 苦情処理の体制、手順 ＞</t>
  </si>
  <si>
    <t>中山間地域等に居住する者
へのサービス提供加算</t>
  </si>
  <si>
    <t>中山間地域等における
小規模事業所加算</t>
  </si>
  <si>
    <t>入力欄　（記入例を削除して入力してください）</t>
  </si>
  <si>
    <t>→事業所の算定状況を必ず選択してください。</t>
  </si>
  <si>
    <t>→「基本情報入力」画面の事業所の管理者名が自動的に入りますが、異なる場合は左欄に直接入力してください。</t>
  </si>
  <si>
    <t>０６－６９４９－５４１７</t>
  </si>
  <si>
    <t>９時から１７時００分（土日祝および年末年始を除く）</t>
  </si>
  <si>
    <t>０６－６９４９－５４１８</t>
  </si>
  <si>
    <t>０６－６９４９－５４１８</t>
  </si>
  <si>
    <t>０６－６９４９－５４１７</t>
  </si>
  <si>
    <t>９時から１７時００分（土日祝および年末年始を除く）</t>
  </si>
  <si>
    <t>富田林市常盤町1番1号</t>
  </si>
  <si>
    <t>９時から１７時３０分（土日祝および12/30～1/3を除く）</t>
  </si>
  <si>
    <t>河内長野市原町一丁目1番1号</t>
  </si>
  <si>
    <t>９時から１７時３０分（土日祝および12/30～1/3を除く）</t>
  </si>
  <si>
    <t>大阪狭山市狭山一丁目2384番地の1</t>
  </si>
  <si>
    <t>９時から１７時３０分（土日祝および12/30～1/3を除く）</t>
  </si>
  <si>
    <t>南河内郡太子町大字山田88番地</t>
  </si>
  <si>
    <t>９時から１７時３０分（土日祝および12/30～1/3を除く）</t>
  </si>
  <si>
    <t>南河内郡河南町大字白木1359番地の6</t>
  </si>
  <si>
    <t>南河内郡千早赤阪村大字水分180番地</t>
  </si>
  <si>
    <t>９時から１７時３０分（土日祝および12/30～1/3を除く）</t>
  </si>
  <si>
    <r>
      <t>→こちらで選択した市町村により、「事故発生時時連絡先」や「苦情相談窓口」欄に、</t>
    </r>
    <r>
      <rPr>
        <u val="single"/>
        <sz val="11"/>
        <color indexed="10"/>
        <rFont val="ＭＳ Ｐゴシック"/>
        <family val="3"/>
      </rPr>
      <t>下表の情報が自動的に反映されます。</t>
    </r>
    <r>
      <rPr>
        <sz val="11"/>
        <color indexed="10"/>
        <rFont val="ＭＳ Ｐゴシック"/>
        <family val="3"/>
      </rPr>
      <t xml:space="preserve">
　（リストにない市町村については、下表空白欄に追加入力することで選択できるようになります。）</t>
    </r>
  </si>
  <si>
    <t>（介護事業部）TEL：０６-００００-００００
　　　　　　　FAX：０６-００００-００００</t>
  </si>
  <si>
    <t>② その後、このエクセル画面下に表示される、「訪問入浴介護」「介護予防訪問入浴介護」各シートのタブをクリックし、その他の必要事項（枠外注釈参照）を追加入力の上、印刷して使用してください。</t>
  </si>
  <si>
    <t>○○訪問入浴介護事業所</t>
  </si>
  <si>
    <t>（訪問入浴介護用）</t>
  </si>
  <si>
    <t>　指定訪問入浴介護サービスについて、契約を締結する前に知っておいていただきたい内容を、説明いたします。わからないこと、わかりにくいことがあれば、遠慮なく質問をしてください。</t>
  </si>
  <si>
    <t>指定訪問入浴介護の提供に当たり、居宅介護支援事業者及び保健医療サービス又は福祉サービスの提供者と密接な連携に努めます。</t>
  </si>
  <si>
    <t>指定訪問入浴介護の実施ごとに、サービス提供の記録を行うこととし、その記録はサービス提供の日から５年間保存します。</t>
  </si>
  <si>
    <t>訪問入浴介護員等の清潔の保持及び健康状態について、必要な管理を行います。</t>
  </si>
  <si>
    <t>（介護予防訪問入浴介護用）</t>
  </si>
  <si>
    <t>　指定介護予防訪問入浴介護サービスについて、契約を締結する前に知っておいていただきたい内容を、説明いたします。わからないこと、わかりにくいことがあれば、遠慮なく質問をしてください。</t>
  </si>
  <si>
    <t>→「訪問入浴介護」シートの情報が自動的に反映されますが、異なる場合は左欄に直接入力してください。</t>
  </si>
  <si>
    <t>指定介護予防訪問入浴介護の提供に当たり、介護予防支援事業者及び保健医療サービス又は福祉サービスの提供者と密接な連携に努めます。</t>
  </si>
  <si>
    <t>指定介護予防訪問入浴介護の実施ごとに、サービス提供の記録を行うこととし、その記録はサービス提供の日から５年間保存します。</t>
  </si>
  <si>
    <t>サービスコード
表略称</t>
  </si>
  <si>
    <t>実施職員構成</t>
  </si>
  <si>
    <t>全身入浴</t>
  </si>
  <si>
    <t>介護職員3名</t>
  </si>
  <si>
    <t>介護職員2名</t>
  </si>
  <si>
    <t>サービス提供体制強化加算（Ⅰ）イ</t>
  </si>
  <si>
    <t>サービス提供体制強化加算（Ⅰ）ロ</t>
  </si>
  <si>
    <t>全身入浴</t>
  </si>
  <si>
    <t>看護師１名
+介護職員２名</t>
  </si>
  <si>
    <t>介護職員３名</t>
  </si>
  <si>
    <t>サービス提供体制強化加算（Ⅰ）イ</t>
  </si>
  <si>
    <t>サービス提供体制強化加算（Ⅰ）ロ</t>
  </si>
  <si>
    <t>１回あたり</t>
  </si>
  <si>
    <t>１回あたり</t>
  </si>
  <si>
    <t>(3)　看護職員および介護職員の禁止行為</t>
  </si>
  <si>
    <t>看護職員および介護職員はサービスの提供に当たって、次の行為は行いません。</t>
  </si>
  <si>
    <t>看護職員</t>
  </si>
  <si>
    <t>介護職員</t>
  </si>
  <si>
    <t>入浴の援助</t>
  </si>
  <si>
    <r>
      <t>　なお、なるべく「訪問入浴介護」シートから先に入力してください</t>
    </r>
    <r>
      <rPr>
        <sz val="11"/>
        <color indexed="36"/>
        <rFont val="メイリオ"/>
        <family val="3"/>
      </rPr>
      <t>（</t>
    </r>
    <r>
      <rPr>
        <u val="single"/>
        <sz val="11"/>
        <color indexed="36"/>
        <rFont val="メイリオ"/>
        <family val="3"/>
      </rPr>
      <t>「訪問入浴介護」シートで入力した内容の一部が、「介護予防訪問入浴介護」シートに自動的に反映されます</t>
    </r>
    <r>
      <rPr>
        <sz val="11"/>
        <color indexed="36"/>
        <rFont val="メイリオ"/>
        <family val="3"/>
      </rPr>
      <t>）</t>
    </r>
    <r>
      <rPr>
        <sz val="11"/>
        <color indexed="63"/>
        <rFont val="メイリオ"/>
        <family val="3"/>
      </rPr>
      <t>。</t>
    </r>
  </si>
  <si>
    <t>→人数欄は、整数しか入力
できません。
（常勤換算数ではありません）</t>
  </si>
  <si>
    <t>医療行為（ただし、看護職員が行うバイタルチェック等を除く。）</t>
  </si>
  <si>
    <t>１回の訪問につき、看護職員及び介護職員２名をもって行うものとし、これらの者のうち１人を当該サービスの提供の責任者とします。</t>
  </si>
  <si>
    <t>サービスの提供の責任者</t>
  </si>
  <si>
    <t>※  介護職員処遇改善加算は、介護職員の処遇を改善するために賃金改善や資質の向上等の取組みを行う事業所に認められる加算です。</t>
  </si>
  <si>
    <t>(2)</t>
  </si>
  <si>
    <t>指定訪問入浴介護の用に供する浴槽その他の設備及び備品等について、衛生的な管理に努めます。</t>
  </si>
  <si>
    <t>(1) サービス提供責任者</t>
  </si>
  <si>
    <t>１回の訪問につき、看護職員１人及び介護職員１名をもって行うものとし、このうち１人を当該サービスの提供の責任者とします。</t>
  </si>
  <si>
    <t>看護師１名
+介護職員１名</t>
  </si>
  <si>
    <t>介護職員２名</t>
  </si>
  <si>
    <t>(3)</t>
  </si>
  <si>
    <t>(2)</t>
  </si>
  <si>
    <t>指定介護予防訪問入浴介護の用に供する浴槽その他の設備及び備品等について、衛生的な管理に努めます。</t>
  </si>
  <si>
    <t>清拭または部分浴
（全身入浴が
困難な場合）</t>
  </si>
  <si>
    <t>(3)</t>
  </si>
  <si>
    <t>・加算等</t>
  </si>
  <si>
    <t>９０/１００へ減算</t>
  </si>
  <si>
    <t>損害賠償保険会社名</t>
  </si>
  <si>
    <t>※  介護職員処遇改善加算は、介護職員の処遇を改善するために賃金改善や資質の向上等の取組みを行う事業所に認められる加算です。</t>
  </si>
  <si>
    <t>　左記は例示です。
　指定基準条例や運営規程の内容に沿って自由に記述してください。</t>
  </si>
  <si>
    <t xml:space="preserve"> 訪問入浴介護事業所の従業者及び業務の管理や利用申込みに関する調整等を、一元的に行います。
 従業者に、法令等の規定を遵守させるため必要な指揮命令を行います。</t>
  </si>
  <si>
    <t xml:space="preserve"> 訪問介護入浴事業所の従業者及び業務の管理や利用申込みに関する調整等を、一元的に行います。
 従業者に、法令等の規定を遵守させるため必要な指揮命令を行います。</t>
  </si>
  <si>
    <t>大 阪 府 国 民 健 康 保 険 団 体 連 合 会</t>
  </si>
  <si>
    <t>　　　　　　必ず、事業所所在地に応じた地域区分を選択してください
　　　　　　（料金表の金額等に反映されます）。</t>
  </si>
  <si>
    <t xml:space="preserve"> 要介護状態にあるご利用者様の状況に応じた適切な入浴の援助を行うことにより心身機能の維持を図り、ご利用者様が可能な限りその居宅において、その能力に応じ自立した日常生活を営むことができるよう支援することを目的とします。</t>
  </si>
  <si>
    <t xml:space="preserve"> 要支援状態にあるご利用者様の状況に応じた適切な入浴の支援を行うことにより心身機能の維持または向上を図り、ご利用者様が可能な限りその居宅において、その能力に応じ自立した日常生活を営むことができるよう支援することを目的とします。</t>
  </si>
  <si>
    <t xml:space="preserve"> ご利用者様の介護予防に資するよう、その目標を設定し、計画的にサービスを提供します。
 ご利用者様が要介護状態にならないで自立した日常生活を営むことができるよう支援します。
 ご利用者様の有する能力を最大限活用できるよう、適切な働きかけを行います。</t>
  </si>
  <si>
    <t>○  このサービス内容の見積もりは、あなたの介護予防サービス計画に沿って、事前にお伺いした日常生活の状況や利用の意向に基づき作成したものです。</t>
  </si>
  <si>
    <t>(2) 提供予定の指定訪問入浴介護の内容と利用者負担額等（介護保険を適用する場合）</t>
  </si>
  <si>
    <t>(2) 提供予定の指定介護予防訪問入浴介護の内容と利用者負担額等（介護保険を適用する場合）</t>
  </si>
  <si>
    <t>５　ご利用料金等の請求及び支払い方法について</t>
  </si>
  <si>
    <t>６　サービスの提供に当たって</t>
  </si>
  <si>
    <t>７　虐待の防止について</t>
  </si>
  <si>
    <t>８　秘密の保持と個人情報の保護について</t>
  </si>
  <si>
    <t>９　緊急時の対応について</t>
  </si>
  <si>
    <t>10　事故発生時の対応方法について</t>
  </si>
  <si>
    <t>11　身分証携行義務</t>
  </si>
  <si>
    <t>12　心身の状況の把握</t>
  </si>
  <si>
    <t>13　介護予防支援事業者等との連携</t>
  </si>
  <si>
    <t>14　サービス提供の記録</t>
  </si>
  <si>
    <t>15　衛生管理等</t>
  </si>
  <si>
    <t>16　指定介護予防訪問入浴介護サービス内容の見積もりについて</t>
  </si>
  <si>
    <t>17　サービス提供に関する相談、苦情について</t>
  </si>
  <si>
    <t>13　居宅介護支援事業者等との連携</t>
  </si>
  <si>
    <t>16　指定訪問入浴介護サービス内容の見積もりについて</t>
  </si>
  <si>
    <t xml:space="preserve"> 居宅サービス計画（ケアプラン）に基づく指定訪問入浴介護のサービスを提供します。
 入浴前後のご利用者様の心身の状況の把握のため、バイタルチェック（体温、血圧、心拍数の測定など）を行います。
 常にご利用者様の病状、心身の状況及びその置かれている環境の的確な把握に努め、適切なサービスを提供します。</t>
  </si>
  <si>
    <t xml:space="preserve">  居宅サービス計画（ケアプラン）に基づく指定訪問入浴介護のサービスを提供します。
 常にご利用者様の病状、心身の状況及びその置かれている環境の的確な把握に努め、適切なサービスを提供します。
 研修、技術指導等を受けることで介護技術の進歩に対応し、適切な介護技術をもってサービス提供を行います。</t>
  </si>
  <si>
    <t xml:space="preserve">  介護予防サービス計画（ケアプラン）に基づく指定訪問入浴介護のサービスを提供します。
 常にご利用者様の病状、心身の状況及びその置かれている環境の的確な把握に努め、適切なサービスを提供します。
 研修、技術指導等を受けることで介護技術の進歩に対応し、適切な介護技術をもってサービス提供を行います。</t>
  </si>
  <si>
    <t xml:space="preserve"> 介護予防サービス計画（ケアプラン）に基づき、指定介護予防訪問入浴介護のサービスを提供します。
 入浴前後のご利用者様の心身の状況の把握のため、バイタルチェック（体温、血圧、心拍数の測定など）を行います。
 常にご利用者様の病状、心身の状況及びその置かれている環境の的確な把握に努め、適切なサービスを提供します。
</t>
  </si>
  <si>
    <t>看護職員　常勤 人数</t>
  </si>
  <si>
    <t>看護職員　非常勤 人数</t>
  </si>
  <si>
    <t>介護職員　常勤 人数</t>
  </si>
  <si>
    <t>介護職員　非常勤 人数</t>
  </si>
  <si>
    <t>事務員　常勤 人数</t>
  </si>
  <si>
    <t>事務員　非常勤 人数</t>
  </si>
  <si>
    <t>①交通費以外の費用については、「訪問入浴介護」シートで入力いただいた内容が反映されます。</t>
  </si>
  <si>
    <t>ページが意図しない箇所で切れる場合などは、ページ区切り線（青い線）を任意の場所まで移動（青い線をクリックしたまま上下）させるか、青い実線のすぐ下のセルにカーソルをあわした状態で「右クリック」し、「改ページの解除」を選択してください。
（ページを広げ過ぎると全体が縮小されて印刷されてしまいますのでご注意ください。）</t>
  </si>
  <si>
    <t>８：００～２０：００</t>
  </si>
  <si>
    <t>※ サービス提供体制強化加算は、従業者に研修や健康診断を実施し、技術指導等を目的とした会議を定期的に開催し、介護福祉士等の有資格者を多く配置している事業所において算定が認められる加算です。</t>
  </si>
  <si>
    <t>運営規程の定めに基づき、実費を請求いたします。</t>
  </si>
  <si>
    <t>　ご利用者様に対する指定介護予防訪問入浴介護の提供により事故が発生した場合は、市町村、ご家族様、介護予防支援事業者等に連絡を行うとともに、必要な措置を講じます。
　また、ご利用者様に対する指定介護予防訪問入浴介護の提供により賠償すべき事故が発生した場合は、損害賠償を速やかに行います。</t>
  </si>
  <si>
    <t>　ご利用者様に対する指定訪問入浴介護の提供により事故が発生した場合は、市町村、ご利用者様のご家族様、居宅介護支援事業者等に連絡を行うとともに、必要な措置を講じます。
　また、ご利用者様に対する指定訪問入浴介護の提供により賠償すべき事故が発生した場合は、損害賠償を速やかに行います。</t>
  </si>
  <si>
    <t>　サービス提供中に、ご利用者様に病状の急変が生じた場合その他必要な場合は、速やかに主治の医師への連絡を行う等の必要な措置を講じるとともに、ご利用者様があらかじめ指定する連絡先にも連絡します。</t>
  </si>
  <si>
    <t>ご利用者様は、事業者に対して保存されるサービス提供記録の閲覧及び複写物の交付を請求することができます。</t>
  </si>
  <si>
    <t xml:space="preserve"> 看護職員、介護職員等に対するサービス提供に関する具体的な指示や命令は、すべて当事業者が行います。実際の提供に当たっては、ご利用者様の心身の状況や意向に充分な配慮を行います。</t>
  </si>
  <si>
    <t>ご利用者様は、事業者に対して保存されるサービス提供記録の閲覧及び複写物の交付を請求することができます。</t>
  </si>
  <si>
    <r>
      <t>　青字部分は、「基本情報入力」画面にて入力いただいた内容が反映されている箇所です。
　修正する場合は、「基本情報入力」画面にて入力し直してください（</t>
    </r>
    <r>
      <rPr>
        <b/>
        <u val="single"/>
        <sz val="13"/>
        <color indexed="18"/>
        <rFont val="HG丸ｺﾞｼｯｸM-PRO"/>
        <family val="3"/>
      </rPr>
      <t>この画面で修正すると、以後自動反映機能が失われます）。</t>
    </r>
  </si>
  <si>
    <t>利用者との間で、提供するサービスに関して疑義や誤解が生じないよう、サービス内容は、できるだけ具体的に記述するようにしてください。</t>
  </si>
  <si>
    <r>
      <t>　キャンセル料を請求する、しない及びその徴収率等の設定については、各事業者において決定する事項です。キャンセル料について、</t>
    </r>
    <r>
      <rPr>
        <u val="single"/>
        <sz val="13"/>
        <color indexed="57"/>
        <rFont val="HG丸ｺﾞｼｯｸM-PRO"/>
        <family val="3"/>
      </rPr>
      <t>実際には徴収しないのであれば、徴収しない旨を明らかにするか、この行全体を削除してください。</t>
    </r>
  </si>
  <si>
    <r>
      <t>　青字部分は、「基本情報入力」画面にて入力いただいた内容が反映されている箇所です。
　修正する場合は、「基本情報入力」画面にて入力し直してください（</t>
    </r>
    <r>
      <rPr>
        <b/>
        <u val="single"/>
        <sz val="13"/>
        <color indexed="18"/>
        <rFont val="HG丸ｺﾞｼｯｸM-PRO"/>
        <family val="3"/>
      </rPr>
      <t>この画面で修正すると、以後自動反映機能が失われます</t>
    </r>
    <r>
      <rPr>
        <b/>
        <sz val="13"/>
        <color indexed="18"/>
        <rFont val="HG丸ｺﾞｼｯｸM-PRO"/>
        <family val="3"/>
      </rPr>
      <t>）。</t>
    </r>
  </si>
  <si>
    <t>利用者との間で、提供するサービスに関して疑義や誤解が生じないよう、サービス内容は、できるだけ具体的に記述するようにしてください。</t>
  </si>
  <si>
    <r>
      <t>　キャンセル料を請求する、しない及びその徴収率等の設定については、各事業者において決定する事項です。キャンセル料について、</t>
    </r>
    <r>
      <rPr>
        <u val="single"/>
        <sz val="13"/>
        <color indexed="60"/>
        <rFont val="HG丸ｺﾞｼｯｸM-PRO"/>
        <family val="3"/>
      </rPr>
      <t>実際には徴収しないのであれば、徴収しない旨を明らかにするか、この行全体を削除してください。</t>
    </r>
  </si>
  <si>
    <t>■ 苦情申立の窓口</t>
  </si>
  <si>
    <t>２７７○○○○○○○</t>
  </si>
  <si>
    <t>○○　○○○</t>
  </si>
  <si>
    <r>
      <t>① この画面で、下の</t>
    </r>
    <r>
      <rPr>
        <b/>
        <sz val="11"/>
        <color indexed="40"/>
        <rFont val="メイリオ"/>
        <family val="3"/>
      </rPr>
      <t>水色枠内</t>
    </r>
    <r>
      <rPr>
        <sz val="11"/>
        <color indexed="63"/>
        <rFont val="メイリオ"/>
        <family val="3"/>
      </rPr>
      <t>に必要事項を入力してください</t>
    </r>
    <r>
      <rPr>
        <sz val="11"/>
        <color indexed="36"/>
        <rFont val="メイリオ"/>
        <family val="3"/>
      </rPr>
      <t>（</t>
    </r>
    <r>
      <rPr>
        <u val="single"/>
        <sz val="11"/>
        <color indexed="36"/>
        <rFont val="メイリオ"/>
        <family val="3"/>
      </rPr>
      <t>こちらの画面で入力した内容が、「訪問入浴介護」「介護予防訪問入浴介護」各シートに自動的に反映されます</t>
    </r>
    <r>
      <rPr>
        <sz val="11"/>
        <color indexed="36"/>
        <rFont val="メイリオ"/>
        <family val="3"/>
      </rPr>
      <t>）</t>
    </r>
    <r>
      <rPr>
        <sz val="11"/>
        <color indexed="63"/>
        <rFont val="メイリオ"/>
        <family val="3"/>
      </rPr>
      <t>。</t>
    </r>
  </si>
  <si>
    <t xml:space="preserve"> ■ 訪　問　入　浴</t>
  </si>
  <si>
    <r>
      <t xml:space="preserve">B： A×単価
</t>
    </r>
    <r>
      <rPr>
        <sz val="8"/>
        <color indexed="8"/>
        <rFont val="ＭＳ Ｐ明朝"/>
        <family val="1"/>
      </rPr>
      <t>（１円未満切捨）</t>
    </r>
  </si>
  <si>
    <r>
      <t xml:space="preserve">C： B×0.9
</t>
    </r>
    <r>
      <rPr>
        <sz val="8"/>
        <color indexed="8"/>
        <rFont val="ＭＳ Ｐ明朝"/>
        <family val="1"/>
      </rPr>
      <t>（１円未満切捨）</t>
    </r>
  </si>
  <si>
    <r>
      <t xml:space="preserve">D： B×0.8
</t>
    </r>
    <r>
      <rPr>
        <sz val="8"/>
        <color indexed="8"/>
        <rFont val="ＭＳ Ｐ明朝"/>
        <family val="1"/>
      </rPr>
      <t>（１円未満切捨）</t>
    </r>
  </si>
  <si>
    <t>B－D</t>
  </si>
  <si>
    <r>
      <t xml:space="preserve">利用料
</t>
    </r>
    <r>
      <rPr>
        <b/>
        <sz val="10"/>
        <color indexed="60"/>
        <rFont val="ＭＳ Ｐゴシック"/>
        <family val="3"/>
      </rPr>
      <t>（介護報酬
総額）</t>
    </r>
  </si>
  <si>
    <t>保険請求額
【９割】</t>
  </si>
  <si>
    <t>利用者
負担額
【１割】</t>
  </si>
  <si>
    <t>保険請求額
【８割】</t>
  </si>
  <si>
    <t>利用者
負担額
【２割】</t>
  </si>
  <si>
    <t>看護職員１名
　 ＋介護職員2名</t>
  </si>
  <si>
    <t>清拭又は
部分浴
（全身入浴が困難な場合）</t>
  </si>
  <si>
    <t xml:space="preserve"> ■ 介護予防訪問入浴</t>
  </si>
  <si>
    <t>看護職員１名
　 ＋介護職員1名</t>
  </si>
  <si>
    <t xml:space="preserve"> ■ 加　算　等</t>
  </si>
  <si>
    <t>サービス提供区分</t>
  </si>
  <si>
    <t>提供時間帯</t>
  </si>
  <si>
    <t>介護報酬額</t>
  </si>
  <si>
    <t>ご利用者様負担額</t>
  </si>
  <si>
    <t>１割</t>
  </si>
  <si>
    <t>２割</t>
  </si>
  <si>
    <t>ご利用者様
負担額</t>
  </si>
  <si>
    <t>算定回数等</t>
  </si>
  <si>
    <t>1割</t>
  </si>
  <si>
    <t>2割</t>
  </si>
  <si>
    <t>緊　急　連　絡　先</t>
  </si>
  <si>
    <t>家族等氏名（続柄）</t>
  </si>
  <si>
    <t>連絡先</t>
  </si>
  <si>
    <t>医療機関・診療所名</t>
  </si>
  <si>
    <t>主治医</t>
  </si>
  <si>
    <t>ご利用者様</t>
  </si>
  <si>
    <t>代筆の場合の代筆者氏名
（ご利用者様との続柄等）</t>
  </si>
  <si>
    <t>代理人
（成年後見人等）</t>
  </si>
  <si>
    <t>円</t>
  </si>
  <si>
    <t>一週間当たりの利用料等合計額</t>
  </si>
  <si>
    <t>お支払い額の目安
（１週間あたり）</t>
  </si>
  <si>
    <t>お支払い額の目安
（１月あたり）</t>
  </si>
  <si>
    <t>２割</t>
  </si>
  <si>
    <t>続柄等</t>
  </si>
  <si>
    <t>※  中山間地域等に居住する者へのサービス提供加算は、次の地域に居住しているご利用者様に対して、通常の事業の実施地域を越えて、指定訪問入浴介護を行った場合に加算します。なお、当該加算を算定する場合は、通常の事業の実施地域を越える場合の交通費は徴収しません。</t>
  </si>
  <si>
    <t>※  中山間地域等に居住する者へのサービス提供加算は、下記の地域に居住しているご利用者様に対して、通常の事業の実施地域を越えて、指定介護予防訪問入浴介護を行った場合に加算します。なお、当該加算を算定する場合は、通常の事業の実施地域を越える場合の交通費は徴収しません。</t>
  </si>
  <si>
    <t>　サービス提供中に、ご利用者様に病状の急変が生じた場合その他必要な場合は、速やかに主治の医師への連絡を行う等の必要な措置を講じるとともに、ご利用者様があらかじめ指定する連絡先にも連絡します。</t>
  </si>
  <si>
    <t>居宅における入浴の援助を行い、ご利用者様の身体の清潔の保持、心身機能の維持等を図ります。</t>
  </si>
  <si>
    <t>※ 主治医の意見を確認したうえで、入浴によりご利用者様の身体の状況等に支障を生ずるおそれがないと認められる場合において、看護職員に代えて介護職員によりサービス提供を実施したとき（介護職員２名）は、利用料等は95／100となります。</t>
  </si>
  <si>
    <t>※  訪問時のご利用者様の心身の状況等から全身入浴が困難な場合であって、当該ご利用者様の希望により清拭又は部分浴(洗髪、陰部、足部等の洗浄をいいます。)を実施したときは、利用料等は70／100となります。</t>
  </si>
  <si>
    <t>※  中山間地域等における小規模事業所加算は、サービスを提供する介護予防訪問入浴介護事業所が次の地域にあり、１月当たりの延訪問回数(前年度の平均延訪問回数)が２０回以下の事業所である場合に、ご利用者様の同意を得て加算します。</t>
  </si>
  <si>
    <t>ご利用者様の居宅での飲酒、喫煙、飲食</t>
  </si>
  <si>
    <t>※ただし、ご利用者様の病状の急変や急な入院等の場合には、キャンセル料は請求いたしません。</t>
  </si>
  <si>
    <t>③ ご利用者様の選定により提供される特別な浴槽水等に係る費用</t>
  </si>
  <si>
    <t xml:space="preserve"> 要支援認定を受けていない場合は、ご利用者様の意思を踏まえて速やかに当該申請が行われるよう必要な援助を行います。また、必要と認められるときは、要支援認定の更新の申請が、遅くともご利用者様が受けている要支援認定の有効期間が終了する30日前にはなされるよう、必要な援助を行います。</t>
  </si>
  <si>
    <t>　事業者は、利用者から予め文書で同意を得ない限り、サービス担当者会議等において、ご利用者様の個人情報を用いません。また、ご利用者様の家族の個人情報についても、予め文書で同意を得ない限り、サービス担当者会議等でご利用者様の家族の個人情報を用いません。
　事業者は、利用者及びその家族に関する個人情報が含まれる記録物（紙によるものの他、電磁的記録を含む。）については、善良な管理者の注意をもって管理し、また処分の際にも第三者への漏洩を防止するものとします。
　事業者が管理する情報については、ご利用者様の求めに応じてその内容を開示することとし、開示の結果、情報の訂正、追加又は削除を求められた場合は、遅滞なく調査を行い、利用目的の達成に必要な範囲内で訂正等を行うものとします。(開示に際して複写料などが必要な場合はご利用者様の負担となります。)</t>
  </si>
  <si>
    <t>　指定介護予防訪問入浴介護の提供に当たっては、介護予防支援事業者が開催するサービス担当者会議等を通じて、ご利用者様の心身の状況、その置かれている環境、他の保健医療サービス又は福祉サービスの利用状況等の把握に努めるものとします。</t>
  </si>
  <si>
    <t>指定介護予防訪問入浴介護の実施ごとに、そのサービスの提供日、内容等を記録し、サービス提供の終了時にご利用者様の確認を受け、その控えをご利用者様に交付します。</t>
  </si>
  <si>
    <t>　居宅における入浴の援助を行い、ご利用者様の身体の清潔の保持、心身機能の維持等を図ります。</t>
  </si>
  <si>
    <t>※ 主治医の意見を確認したうえで、入浴によりご利用者様の身体の状況等に支障を生ずるおそれがないと認められる場合において、看護職員に代えて介護職員によりサービス提供を実施したとき（介護職員３名）は、利用料等が95／100となります。</t>
  </si>
  <si>
    <t>※ 訪問時のご利用者様の心身の状況等から全身入浴が困難な場合であって、当該ご利用者様の希望により清拭又は部分浴(洗髪、陰部、足部等の洗浄をいいます。)を実施したときは、利用料等が70／100となります。</t>
  </si>
  <si>
    <t>※  中山間地域等における小規模事業所加算は、サービスを提供する訪問入浴介護事業所が次の地域にあり、１月当たりの延訪問回数(前年度の平均延訪問回数)が２０回以下の事業所である場合に、ご利用者様の同意を得て加算します。</t>
  </si>
  <si>
    <t xml:space="preserve"> 要介護認定を受けていない場合は、ご利用者様の意思を踏まえて速やかに当該申請が行われるよう必要な援助を行います。また、必要と認められるときは、要介護認定の更新の申請が、遅くともご利用者様が受けている要介護認定の有効期間が終了する30日前にはなされるよう、必要な援助を行います。</t>
  </si>
  <si>
    <t>　指定訪問入浴介護の提供に当たっては、居宅介護支援事業者が開催するサービス担当者会議等を通じて、ご利用者様の心身の状況、その置かれている環境、他の保健医療サービス又は福祉サービスの利用状況等の把握に努めるものとします。</t>
  </si>
  <si>
    <t>指定訪問入浴介護の実施ごとに、そのサービスの提供日、内容等を記録し、サービス提供の終了時にご利用者様の確認を受け、その控えをご利用者様に交付します。</t>
  </si>
  <si>
    <t>２　サービス提供を実施する事業所について</t>
  </si>
  <si>
    <t>１　指定介護予防訪問入浴介護サービスを提供する事業者（法人）について</t>
  </si>
  <si>
    <t>１　指定訪問入浴介護サービスを提供する事業者（法人）について</t>
  </si>
  <si>
    <t>事業所と同一敷地内建物のご利用者様又はこれ以外の
同一建物の利用者20人以上にサービスを行う場合</t>
  </si>
  <si>
    <t>身体的拘束その他ご利用者様の行動を制限する行為（ご利用者様又は第三者等の生命や身体を保護するため緊急やむを得ない場合を除く）</t>
  </si>
  <si>
    <t>　事業者は、ご利用者様の個人情報について「個人情報の保護に関する法律」及び厚生労働省が策定した「医療・介護関係事業者における個人情報の適切な取扱いのためのガイドライン」を遵守し、適切な取扱いに努めるものとします。
　事業者及び事業者の使用する者（以下「従業者」という。）は、サービス提供をする上で知り得た利用者及びその家族の秘密を正当な理由なく、第三者に漏らしません。
　また、この秘密を保持する義務は、サービス提供契約が終了した後においても継続します。
　事業者は、従業者に、業務上知り得たご利用者様又はその家族の秘密を保持させるため、従業者である期間及び従業者でなくなった後においても、その秘密を保持するべき旨を、従業者との雇用契約の内容とします。</t>
  </si>
  <si>
    <t>　看護職員、介護職員等は、常に身分証を携行し、初回訪問時及びご利用者様又はご利用者様の家族から提示を求められた時は、いつでも身分証を提示します。</t>
  </si>
  <si>
    <t>　看護職員、介護職員等は、常に身分証を携行し、初回訪問時及びご利用者様又はご利用者様の家族から提示を求められた時は、いつでも身分証を提示します。</t>
  </si>
  <si>
    <t>事業者は、ご利用者様等の人権の擁護・虐待の防止等のために、次に掲げるとおり必要な措置を講じます。</t>
  </si>
  <si>
    <t>ご利用者様又はご家族様の金銭、預貯金通帳、証書、書類などの預かり</t>
  </si>
  <si>
    <t>ご利用者様又はご家族様からの金銭、物品、飲食の授受</t>
  </si>
  <si>
    <t>その他ご利用者様又はご家族様等に対して行う宗教活動、政治活動、営利活動、その他迷惑行為</t>
  </si>
  <si>
    <t xml:space="preserve"> ご利用者様の要介護状態の軽減または悪化の防止に資するよう、ご利用者様の状態に応じた適切な訪問入浴サービスを提供いたします。
 当事業所は常に自己評価を行い、サービスの質の向上に努めます。</t>
  </si>
  <si>
    <t>　緊急連絡先については、サービス提供等に関して同意を得た後（契約の締結の合意が行われたとき）に、利用者に確認しながら追記してください。</t>
  </si>
  <si>
    <t>　事故発生時の連絡先については、サービス提供等に関して同意を得た後（契約の締結の合意が行われたとき）に、利用者に確認しながら追記してください。</t>
  </si>
  <si>
    <t>　この重要事項説明書の説明後、契約を締結する場合には利用者及び事業者の双方が、事前に契約内容の確認を行った旨を文書で確認するため、別途利用者及び事業者の双方が（署名）記名押印を行います。
　サービス提供にあたっては、介護保険の給付を受ける利用者本人の意思に基づくものでなければならないことはいうまでもありません。
　したがって、重要事項の説明を受けること及びその内容に同意し、かつサービス提供契約を締結することは、利用者本人が行うことが原則です。
　しかしながら、本人の意思に基づくものであることが前提であっても、利用者が契約によって生じる権利義務の履行を行い得る能力（行為能力）が十分でない場合は、代理人（法定代理人・任意代理人）を選任し、これを行うことができます。
　なお、任意代理人については、本人の意思や立場を理解しうる立場の者（たとえば同居親族や近縁の親族など）であることが望ましいものと考えます。なお、単に文字が書けないなどといった場合は、利用者氏名欄の欄外に、署名を代行（代筆）した旨、署名した者の続柄、氏名を付記することで差し支えないものと考えます。</t>
  </si>
  <si>
    <t>　緊急連絡先については、サービス提供等に関して同意を得た後（契約の締結の合意が行われたとき）に、利用者に確認しながら追記してください。</t>
  </si>
  <si>
    <t>　事故発生時の連絡先については、サービス提供等に関して同意を得た後（契約の締結の合意が行われたとき）に、利用者に確認しながら追記してください。</t>
  </si>
  <si>
    <t>常　勤</t>
  </si>
  <si>
    <t>非常勤</t>
  </si>
  <si>
    <t>非常勤</t>
  </si>
  <si>
    <t>　この「重要事項説明書」は、「大阪府指定介護予防サービス事業者の指定並びに指定介護予防サービス等の事業の人員、設備及び運営に関する基準を定める条例」の規定に基づき、指定介護予防訪問入浴介護サービス提供契約締結に際して、ご注意いただきたいことを説明するものです。</t>
  </si>
  <si>
    <t>上記内容について、「大阪府指定介護予防サービス事業者の指定並びに指定介護予防サービス等の事業の人員、設備及び運営に関する基準を定める条例」の規定に基づき、ご利用者様に説明を行いました。</t>
  </si>
  <si>
    <t>　この「重要事項説明書」は、「大阪府指定居宅サービス事業者の指定並びに指定居宅サービス等の事業の人員、設備及び運営に関する基準を定める条例」の規定に基づき、指定訪問入浴介護サービス提供契約締結に際して、ご注意いただきたいことを説明するものです。</t>
  </si>
  <si>
    <t>上記内容について、「大阪府指定居宅サービス事業者の指定並びに指定居宅サービス等の事業の人員、設備及び運営に関する基準を定める条例」の規定に基づき、ご利用者様に説明を行いました。</t>
  </si>
  <si>
    <t>介護職員処遇改善加算 Ⅴ</t>
  </si>
  <si>
    <t xml:space="preserve"> 所定単位数の5.8％を加算</t>
  </si>
  <si>
    <t xml:space="preserve"> 所定単位数の4.2％を加算</t>
  </si>
  <si>
    <t xml:space="preserve"> 所定単位数の2.3％を加算</t>
  </si>
  <si>
    <t xml:space="preserve"> 所定単位数の2.3％×0.9を加算</t>
  </si>
  <si>
    <t xml:space="preserve"> 所定単位数の2.3％×0.8を加算</t>
  </si>
  <si>
    <t>事業所と同一敷地内又は隣接する敷地内に所在する建物に居住する利用者50人以上にサービスを行う場合</t>
  </si>
  <si>
    <t>８５/１００へ減算</t>
  </si>
  <si>
    <t>事業所と同一敷地内又は隣接する敷地内に所在する建物に居住する利用者50人以上にサービスを行う場合</t>
  </si>
  <si>
    <t>８５/１００へ減算</t>
  </si>
  <si>
    <t>４級地</t>
  </si>
  <si>
    <t>３級地</t>
  </si>
  <si>
    <t>２級地</t>
  </si>
  <si>
    <t>１級地</t>
  </si>
  <si>
    <r>
      <rPr>
        <b/>
        <sz val="12"/>
        <color indexed="10"/>
        <rFont val="ＭＳ Ｐゴシック"/>
        <family val="3"/>
      </rPr>
      <t>　→</t>
    </r>
    <r>
      <rPr>
        <sz val="12"/>
        <color indexed="10"/>
        <rFont val="ＭＳ Ｐゴシック"/>
        <family val="3"/>
      </rPr>
      <t>　　　　　富田林市、河内長野市、大阪狭山市　
　　　　　　　 太子町、河南町、千早赤阪村　　　 ・・・　 　　６級地</t>
    </r>
  </si>
  <si>
    <t>事業所と同一敷地内又は隣接する敷地内に所在する建物に居住する利用者50人以上にサービスを行う場合</t>
  </si>
  <si>
    <t>８５/１００へ減算</t>
  </si>
  <si>
    <t>※ 下記ご利用者様については、基本報酬が減算されます。
　①90/100へ減算
　　・事業所の所在する建物と同一または隣接する敷地内の建物や、
　　　事業所と同一の建物内に居住する利用者（下記②の場合を除く）
　　・事業所の敷地外ではあるが、その建物に居住する利用者数が
　　　１月あたり20人以上である建物に居住する利用者
　②85/100へ減算
　　・事業所の所在する建物と同一または隣接する敷地内の建物や、
　　　事業所と同一の建物内に居住する利用者が１月あたり50人以上
　　　である建物に居住する利用者</t>
  </si>
  <si>
    <r>
      <t xml:space="preserve">E： B×0.7
</t>
    </r>
    <r>
      <rPr>
        <sz val="8"/>
        <color indexed="8"/>
        <rFont val="ＭＳ Ｐ明朝"/>
        <family val="1"/>
      </rPr>
      <t>（１円未満切捨）</t>
    </r>
  </si>
  <si>
    <t>B－E</t>
  </si>
  <si>
    <t>保険請求額
【7割】</t>
  </si>
  <si>
    <t>利用者
負担額
【3割】</t>
  </si>
  <si>
    <t>３割</t>
  </si>
  <si>
    <t>3割</t>
  </si>
  <si>
    <t>３割</t>
  </si>
  <si>
    <t>特定処遇改善加算</t>
  </si>
  <si>
    <t xml:space="preserve"> 所定単位数の2.1％を加算</t>
  </si>
  <si>
    <t xml:space="preserve"> 所定単位数の1.5％を加算</t>
  </si>
  <si>
    <t>事業所と同一敷地内建物のご利用者様又はこれ以外の同一建物の利用者20人以上にサービスを行う場合</t>
  </si>
  <si>
    <t>介護職員等特定処遇改善加算 Ⅰ</t>
  </si>
  <si>
    <t>介護職員等特定処遇改善加算 Ⅰ</t>
  </si>
  <si>
    <t>介護職員等特定処遇改善加算 Ⅱ</t>
  </si>
  <si>
    <t>介護職員処遇改善加算 Ⅰ</t>
  </si>
  <si>
    <t>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t>
  </si>
  <si>
    <t>→運営規程の内容に合わせて記載してください。（重説シートに反映されます）。
→交通費以外の費用については、直接各重要事項説明書シートに入力してください。
※交通費について、徴収しない場合は「徴収しない」旨を明記してください。</t>
  </si>
  <si>
    <r>
      <t>　その他の費用については、運営規程の内容と一致させてください。
　なお、交通費について、徴収しない場合は「</t>
    </r>
    <r>
      <rPr>
        <u val="single"/>
        <sz val="12"/>
        <color indexed="60"/>
        <rFont val="HG丸ｺﾞｼｯｸM-PRO"/>
        <family val="3"/>
      </rPr>
      <t>徴収しない」旨を明記してください。</t>
    </r>
  </si>
  <si>
    <t>18　提供するサービスの第三者評価の実施状況</t>
  </si>
  <si>
    <t>【実施済の場合】</t>
  </si>
  <si>
    <t>〇実施年月日　　　　　　　年　　月　　日</t>
  </si>
  <si>
    <t>〇実施評価機関の名称(                                                                      )</t>
  </si>
  <si>
    <t>〇評価結果の開示状況(                                                                      )</t>
  </si>
  <si>
    <t>【未実施の場合】</t>
  </si>
  <si>
    <t>未実施</t>
  </si>
  <si>
    <t>19　重要事項の説明年月日</t>
  </si>
  <si>
    <t>19　重要事項の説明年月日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</si>
</sst>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 円&quot;"/>
    <numFmt numFmtId="178" formatCode="0.0000_ "/>
    <numFmt numFmtId="179" formatCode="#,##0_);[Red]\(#,##0\)"/>
  </numFmts>
  <fonts count="217">
    <font>
      <sz val="11"/>
      <color theme="1"/>
      <name val="Calibri"/>
      <family val="3"/>
    </font>
    <font>
      <sz val="11"/>
      <color indexed="8"/>
      <name val="ＭＳ Ｐゴシック"/>
      <family val="3"/>
    </font>
    <font>
      <sz val="6"/>
      <name val="ＭＳ Ｐゴシック"/>
      <family val="3"/>
    </font>
    <font>
      <sz val="14"/>
      <name val="HGS創英角ｺﾞｼｯｸUB"/>
      <family val="3"/>
    </font>
    <font>
      <b/>
      <sz val="10"/>
      <color indexed="60"/>
      <name val="ＭＳ Ｐゴシック"/>
      <family val="3"/>
    </font>
    <font>
      <sz val="12"/>
      <name val="メイリオ"/>
      <family val="3"/>
    </font>
    <font>
      <b/>
      <sz val="12"/>
      <name val="メイリオ"/>
      <family val="3"/>
    </font>
    <font>
      <sz val="12"/>
      <name val="ＭＳ 明朝"/>
      <family val="1"/>
    </font>
    <font>
      <sz val="11"/>
      <name val="メイリオ"/>
      <family val="3"/>
    </font>
    <font>
      <sz val="13"/>
      <name val="メイリオ"/>
      <family val="3"/>
    </font>
    <font>
      <sz val="14"/>
      <name val="メイリオ"/>
      <family val="3"/>
    </font>
    <font>
      <sz val="11"/>
      <color indexed="10"/>
      <name val="ＭＳ Ｐゴシック"/>
      <family val="3"/>
    </font>
    <font>
      <sz val="11"/>
      <color indexed="63"/>
      <name val="メイリオ"/>
      <family val="3"/>
    </font>
    <font>
      <sz val="10"/>
      <name val="ＭＳ ゴシック"/>
      <family val="3"/>
    </font>
    <font>
      <sz val="12"/>
      <name val="ＭＳ ゴシック"/>
      <family val="3"/>
    </font>
    <font>
      <i/>
      <sz val="12"/>
      <name val="ＭＳ 明朝"/>
      <family val="1"/>
    </font>
    <font>
      <sz val="12"/>
      <name val="HG丸ｺﾞｼｯｸM-PRO"/>
      <family val="3"/>
    </font>
    <font>
      <sz val="10"/>
      <name val="ＭＳ 明朝"/>
      <family val="1"/>
    </font>
    <font>
      <sz val="11"/>
      <name val="ＭＳ 明朝"/>
      <family val="1"/>
    </font>
    <font>
      <sz val="10"/>
      <name val="HG丸ｺﾞｼｯｸM-PRO"/>
      <family val="3"/>
    </font>
    <font>
      <sz val="9"/>
      <name val="ＭＳ 明朝"/>
      <family val="1"/>
    </font>
    <font>
      <b/>
      <sz val="12"/>
      <name val="ＭＳ 明朝"/>
      <family val="1"/>
    </font>
    <font>
      <b/>
      <sz val="13"/>
      <name val="ＭＳ 明朝"/>
      <family val="1"/>
    </font>
    <font>
      <u val="single"/>
      <sz val="11"/>
      <color indexed="10"/>
      <name val="ＭＳ Ｐゴシック"/>
      <family val="3"/>
    </font>
    <font>
      <sz val="11"/>
      <color indexed="36"/>
      <name val="メイリオ"/>
      <family val="3"/>
    </font>
    <font>
      <u val="single"/>
      <sz val="11"/>
      <color indexed="36"/>
      <name val="メイリオ"/>
      <family val="3"/>
    </font>
    <font>
      <sz val="11"/>
      <name val="HG丸ｺﾞｼｯｸM-PRO"/>
      <family val="3"/>
    </font>
    <font>
      <b/>
      <sz val="12"/>
      <color indexed="10"/>
      <name val="ＭＳ Ｐゴシック"/>
      <family val="3"/>
    </font>
    <font>
      <sz val="12"/>
      <color indexed="10"/>
      <name val="ＭＳ Ｐゴシック"/>
      <family val="3"/>
    </font>
    <font>
      <b/>
      <u val="single"/>
      <sz val="13"/>
      <color indexed="18"/>
      <name val="HG丸ｺﾞｼｯｸM-PRO"/>
      <family val="3"/>
    </font>
    <font>
      <u val="single"/>
      <sz val="13"/>
      <color indexed="57"/>
      <name val="HG丸ｺﾞｼｯｸM-PRO"/>
      <family val="3"/>
    </font>
    <font>
      <b/>
      <sz val="13"/>
      <color indexed="18"/>
      <name val="HG丸ｺﾞｼｯｸM-PRO"/>
      <family val="3"/>
    </font>
    <font>
      <u val="single"/>
      <sz val="12"/>
      <color indexed="60"/>
      <name val="HG丸ｺﾞｼｯｸM-PRO"/>
      <family val="3"/>
    </font>
    <font>
      <u val="single"/>
      <sz val="13"/>
      <color indexed="60"/>
      <name val="HG丸ｺﾞｼｯｸM-PRO"/>
      <family val="3"/>
    </font>
    <font>
      <b/>
      <sz val="11"/>
      <color indexed="40"/>
      <name val="メイリオ"/>
      <family val="3"/>
    </font>
    <font>
      <sz val="8"/>
      <color indexed="8"/>
      <name val="ＭＳ Ｐ明朝"/>
      <family val="1"/>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56"/>
      <name val="ＭＳ Ｐゴシック"/>
      <family val="3"/>
    </font>
    <font>
      <sz val="10"/>
      <color indexed="63"/>
      <name val="ＭＳ Ｐ明朝"/>
      <family val="1"/>
    </font>
    <font>
      <b/>
      <sz val="12"/>
      <color indexed="60"/>
      <name val="ＭＳ Ｐゴシック"/>
      <family val="3"/>
    </font>
    <font>
      <sz val="12"/>
      <name val="ＭＳ Ｐゴシック"/>
      <family val="3"/>
    </font>
    <font>
      <b/>
      <sz val="12"/>
      <color indexed="8"/>
      <name val="ＭＳ Ｐゴシック"/>
      <family val="3"/>
    </font>
    <font>
      <sz val="12"/>
      <color indexed="8"/>
      <name val="メイリオ"/>
      <family val="3"/>
    </font>
    <font>
      <sz val="12"/>
      <color indexed="10"/>
      <name val="メイリオ"/>
      <family val="3"/>
    </font>
    <font>
      <sz val="11"/>
      <color indexed="8"/>
      <name val="メイリオ"/>
      <family val="3"/>
    </font>
    <font>
      <sz val="11"/>
      <color indexed="55"/>
      <name val="ＭＳ Ｐゴシック"/>
      <family val="3"/>
    </font>
    <font>
      <sz val="10"/>
      <color indexed="56"/>
      <name val="ＭＳ ゴシック"/>
      <family val="3"/>
    </font>
    <font>
      <sz val="10"/>
      <color indexed="60"/>
      <name val="ＭＳ ゴシック"/>
      <family val="3"/>
    </font>
    <font>
      <sz val="13"/>
      <color indexed="60"/>
      <name val="メイリオ"/>
      <family val="3"/>
    </font>
    <font>
      <b/>
      <sz val="12"/>
      <color indexed="8"/>
      <name val="メイリオ"/>
      <family val="3"/>
    </font>
    <font>
      <sz val="8"/>
      <color indexed="55"/>
      <name val="ＭＳ Ｐゴシック"/>
      <family val="3"/>
    </font>
    <font>
      <b/>
      <sz val="12"/>
      <color indexed="60"/>
      <name val="メイリオ"/>
      <family val="3"/>
    </font>
    <font>
      <b/>
      <sz val="11"/>
      <color indexed="17"/>
      <name val="ＭＳ Ｐゴシック"/>
      <family val="3"/>
    </font>
    <font>
      <sz val="10"/>
      <color indexed="8"/>
      <name val="メイリオ"/>
      <family val="3"/>
    </font>
    <font>
      <sz val="12"/>
      <color indexed="56"/>
      <name val="メイリオ"/>
      <family val="3"/>
    </font>
    <font>
      <b/>
      <sz val="16"/>
      <color indexed="9"/>
      <name val="ＭＳ ゴシック"/>
      <family val="3"/>
    </font>
    <font>
      <sz val="14"/>
      <color indexed="60"/>
      <name val="ＭＳ ゴシック"/>
      <family val="3"/>
    </font>
    <font>
      <b/>
      <sz val="11"/>
      <color indexed="60"/>
      <name val="ＭＳ Ｐゴシック"/>
      <family val="3"/>
    </font>
    <font>
      <sz val="12"/>
      <color indexed="63"/>
      <name val="ＭＳ Ｐゴシック"/>
      <family val="3"/>
    </font>
    <font>
      <sz val="11"/>
      <color indexed="63"/>
      <name val="ＭＳ Ｐ明朝"/>
      <family val="1"/>
    </font>
    <font>
      <sz val="13"/>
      <color indexed="17"/>
      <name val="HG丸ｺﾞｼｯｸM-PRO"/>
      <family val="3"/>
    </font>
    <font>
      <sz val="12"/>
      <color indexed="17"/>
      <name val="HG丸ｺﾞｼｯｸM-PRO"/>
      <family val="3"/>
    </font>
    <font>
      <sz val="13"/>
      <color indexed="60"/>
      <name val="HG丸ｺﾞｼｯｸM-PRO"/>
      <family val="3"/>
    </font>
    <font>
      <sz val="12"/>
      <color indexed="8"/>
      <name val="HG丸ｺﾞｼｯｸM-PRO"/>
      <family val="3"/>
    </font>
    <font>
      <b/>
      <u val="single"/>
      <sz val="13"/>
      <color indexed="60"/>
      <name val="HG丸ｺﾞｼｯｸM-PRO"/>
      <family val="3"/>
    </font>
    <font>
      <b/>
      <sz val="13"/>
      <color indexed="60"/>
      <name val="HG丸ｺﾞｼｯｸM-PRO"/>
      <family val="3"/>
    </font>
    <font>
      <b/>
      <sz val="13"/>
      <color indexed="17"/>
      <name val="HG丸ｺﾞｼｯｸM-PRO"/>
      <family val="3"/>
    </font>
    <font>
      <sz val="11"/>
      <color indexed="17"/>
      <name val="HG丸ｺﾞｼｯｸM-PRO"/>
      <family val="3"/>
    </font>
    <font>
      <sz val="11"/>
      <color indexed="60"/>
      <name val="HG丸ｺﾞｼｯｸM-PRO"/>
      <family val="3"/>
    </font>
    <font>
      <sz val="11"/>
      <color indexed="8"/>
      <name val="HG丸ｺﾞｼｯｸM-PRO"/>
      <family val="3"/>
    </font>
    <font>
      <sz val="12"/>
      <color indexed="8"/>
      <name val="ＭＳ Ｐ明朝"/>
      <family val="1"/>
    </font>
    <font>
      <sz val="11"/>
      <color indexed="8"/>
      <name val="ＭＳ Ｐ明朝"/>
      <family val="1"/>
    </font>
    <font>
      <sz val="9"/>
      <color indexed="8"/>
      <name val="ＭＳ Ｐゴシック"/>
      <family val="3"/>
    </font>
    <font>
      <sz val="14"/>
      <color indexed="56"/>
      <name val="メイリオ"/>
      <family val="3"/>
    </font>
    <font>
      <b/>
      <sz val="12"/>
      <color indexed="56"/>
      <name val="HGS教科書体"/>
      <family val="1"/>
    </font>
    <font>
      <b/>
      <sz val="14"/>
      <color indexed="30"/>
      <name val="メイリオ"/>
      <family val="3"/>
    </font>
    <font>
      <b/>
      <sz val="13"/>
      <color indexed="56"/>
      <name val="メイリオ"/>
      <family val="3"/>
    </font>
    <font>
      <b/>
      <sz val="12"/>
      <color indexed="56"/>
      <name val="ＭＳ 明朝"/>
      <family val="1"/>
    </font>
    <font>
      <sz val="12"/>
      <color indexed="56"/>
      <name val="ＭＳ 明朝"/>
      <family val="1"/>
    </font>
    <font>
      <b/>
      <sz val="13"/>
      <color indexed="56"/>
      <name val="ＭＳ ゴシック"/>
      <family val="3"/>
    </font>
    <font>
      <b/>
      <sz val="13"/>
      <color indexed="56"/>
      <name val="ＭＳ 明朝"/>
      <family val="1"/>
    </font>
    <font>
      <b/>
      <sz val="12"/>
      <color indexed="23"/>
      <name val="ＭＳ 明朝"/>
      <family val="1"/>
    </font>
    <font>
      <b/>
      <sz val="2"/>
      <color indexed="9"/>
      <name val="HGS教科書体"/>
      <family val="1"/>
    </font>
    <font>
      <sz val="12"/>
      <color indexed="60"/>
      <name val="メイリオ"/>
      <family val="3"/>
    </font>
    <font>
      <b/>
      <sz val="12"/>
      <color indexed="60"/>
      <name val="ＭＳ ゴシック"/>
      <family val="3"/>
    </font>
    <font>
      <sz val="12"/>
      <color indexed="60"/>
      <name val="ＭＳ Ｐゴシック"/>
      <family val="3"/>
    </font>
    <font>
      <b/>
      <sz val="10"/>
      <color indexed="56"/>
      <name val="メイリオ"/>
      <family val="3"/>
    </font>
    <font>
      <sz val="11"/>
      <color indexed="56"/>
      <name val="メイリオ"/>
      <family val="3"/>
    </font>
    <font>
      <b/>
      <sz val="10"/>
      <color indexed="10"/>
      <name val="ＭＳ Ｐゴシック"/>
      <family val="3"/>
    </font>
    <font>
      <b/>
      <sz val="11"/>
      <color indexed="63"/>
      <name val="メイリオ"/>
      <family val="3"/>
    </font>
    <font>
      <b/>
      <sz val="10"/>
      <color indexed="56"/>
      <name val="ＭＳ Ｐゴシック"/>
      <family val="3"/>
    </font>
    <font>
      <sz val="2"/>
      <color indexed="9"/>
      <name val="メイリオ"/>
      <family val="3"/>
    </font>
    <font>
      <b/>
      <sz val="12"/>
      <color indexed="56"/>
      <name val="メイリオ"/>
      <family val="3"/>
    </font>
    <font>
      <sz val="13"/>
      <color indexed="8"/>
      <name val="メイリオ"/>
      <family val="3"/>
    </font>
    <font>
      <sz val="12"/>
      <color indexed="60"/>
      <name val="HG丸ｺﾞｼｯｸM-PRO"/>
      <family val="3"/>
    </font>
    <font>
      <b/>
      <sz val="12"/>
      <color indexed="16"/>
      <name val="HG丸ｺﾞｼｯｸM-PRO"/>
      <family val="3"/>
    </font>
    <font>
      <b/>
      <sz val="13"/>
      <color indexed="56"/>
      <name val="HGS教科書体"/>
      <family val="1"/>
    </font>
    <font>
      <b/>
      <sz val="12"/>
      <color indexed="60"/>
      <name val="HG丸ｺﾞｼｯｸM-PRO"/>
      <family val="3"/>
    </font>
    <font>
      <b/>
      <sz val="12"/>
      <color indexed="30"/>
      <name val="メイリオ"/>
      <family val="3"/>
    </font>
    <font>
      <b/>
      <u val="single"/>
      <sz val="13"/>
      <color indexed="17"/>
      <name val="HG丸ｺﾞｼｯｸM-PRO"/>
      <family val="3"/>
    </font>
    <font>
      <b/>
      <sz val="12"/>
      <color indexed="17"/>
      <name val="HG丸ｺﾞｼｯｸM-PRO"/>
      <family val="3"/>
    </font>
    <font>
      <sz val="10"/>
      <color indexed="8"/>
      <name val="ＭＳ 明朝"/>
      <family val="1"/>
    </font>
    <font>
      <sz val="9"/>
      <color indexed="8"/>
      <name val="ＭＳ Ｐ明朝"/>
      <family val="1"/>
    </font>
    <font>
      <sz val="14"/>
      <color indexed="16"/>
      <name val="HGS創英角ｺﾞｼｯｸUB"/>
      <family val="3"/>
    </font>
    <font>
      <sz val="10.5"/>
      <color indexed="8"/>
      <name val="ＭＳ Ｐゴシック"/>
      <family val="3"/>
    </font>
    <font>
      <sz val="14"/>
      <color indexed="56"/>
      <name val="HGS創英角ｺﾞｼｯｸUB"/>
      <family val="3"/>
    </font>
    <font>
      <sz val="10"/>
      <color indexed="6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rgb="FFFF0000"/>
      <name val="Calibri"/>
      <family val="3"/>
    </font>
    <font>
      <b/>
      <sz val="12"/>
      <color theme="3"/>
      <name val="Calibri"/>
      <family val="3"/>
    </font>
    <font>
      <sz val="10"/>
      <color theme="1" tint="0.34999001026153564"/>
      <name val="ＭＳ Ｐ明朝"/>
      <family val="1"/>
    </font>
    <font>
      <b/>
      <sz val="12"/>
      <color rgb="FFC00000"/>
      <name val="Calibri"/>
      <family val="3"/>
    </font>
    <font>
      <sz val="12"/>
      <name val="Calibri"/>
      <family val="3"/>
    </font>
    <font>
      <b/>
      <sz val="12"/>
      <color theme="1"/>
      <name val="Calibri"/>
      <family val="3"/>
    </font>
    <font>
      <sz val="12"/>
      <color theme="1"/>
      <name val="メイリオ"/>
      <family val="3"/>
    </font>
    <font>
      <sz val="12"/>
      <color rgb="FFFF0000"/>
      <name val="メイリオ"/>
      <family val="3"/>
    </font>
    <font>
      <sz val="11"/>
      <color theme="1"/>
      <name val="メイリオ"/>
      <family val="3"/>
    </font>
    <font>
      <sz val="11"/>
      <color rgb="FFC00000"/>
      <name val="Calibri"/>
      <family val="3"/>
    </font>
    <font>
      <sz val="11"/>
      <color theme="0" tint="-0.3499799966812134"/>
      <name val="Calibri"/>
      <family val="3"/>
    </font>
    <font>
      <sz val="10"/>
      <color rgb="FF002060"/>
      <name val="ＭＳ ゴシック"/>
      <family val="3"/>
    </font>
    <font>
      <sz val="10"/>
      <color rgb="FFC00000"/>
      <name val="ＭＳ ゴシック"/>
      <family val="3"/>
    </font>
    <font>
      <sz val="13"/>
      <color theme="9" tint="-0.4999699890613556"/>
      <name val="メイリオ"/>
      <family val="3"/>
    </font>
    <font>
      <b/>
      <sz val="12"/>
      <color theme="1"/>
      <name val="メイリオ"/>
      <family val="3"/>
    </font>
    <font>
      <sz val="8"/>
      <color theme="0" tint="-0.3499799966812134"/>
      <name val="Calibri"/>
      <family val="3"/>
    </font>
    <font>
      <b/>
      <sz val="12"/>
      <color rgb="FFC00000"/>
      <name val="メイリオ"/>
      <family val="3"/>
    </font>
    <font>
      <b/>
      <sz val="11"/>
      <color theme="6" tint="-0.4999699890613556"/>
      <name val="Calibri"/>
      <family val="3"/>
    </font>
    <font>
      <sz val="10"/>
      <color theme="1"/>
      <name val="メイリオ"/>
      <family val="3"/>
    </font>
    <font>
      <sz val="12"/>
      <color rgb="FF002060"/>
      <name val="メイリオ"/>
      <family val="3"/>
    </font>
    <font>
      <b/>
      <sz val="16"/>
      <color theme="0"/>
      <name val="ＭＳ ゴシック"/>
      <family val="3"/>
    </font>
    <font>
      <sz val="14"/>
      <color rgb="FFC00000"/>
      <name val="ＭＳ ゴシック"/>
      <family val="3"/>
    </font>
    <font>
      <b/>
      <sz val="11"/>
      <color rgb="FFC00000"/>
      <name val="Calibri"/>
      <family val="3"/>
    </font>
    <font>
      <sz val="12"/>
      <color theme="1" tint="0.34999001026153564"/>
      <name val="Calibri"/>
      <family val="3"/>
    </font>
    <font>
      <sz val="11"/>
      <color theme="1" tint="0.34999001026153564"/>
      <name val="ＭＳ Ｐ明朝"/>
      <family val="1"/>
    </font>
    <font>
      <sz val="13"/>
      <color theme="6" tint="-0.4999699890613556"/>
      <name val="HG丸ｺﾞｼｯｸM-PRO"/>
      <family val="3"/>
    </font>
    <font>
      <sz val="12"/>
      <color theme="6" tint="-0.4999699890613556"/>
      <name val="HG丸ｺﾞｼｯｸM-PRO"/>
      <family val="3"/>
    </font>
    <font>
      <sz val="13"/>
      <color theme="9" tint="-0.4999699890613556"/>
      <name val="HG丸ｺﾞｼｯｸM-PRO"/>
      <family val="3"/>
    </font>
    <font>
      <sz val="12"/>
      <color theme="1"/>
      <name val="HG丸ｺﾞｼｯｸM-PRO"/>
      <family val="3"/>
    </font>
    <font>
      <b/>
      <u val="single"/>
      <sz val="13"/>
      <color theme="9" tint="-0.4999699890613556"/>
      <name val="HG丸ｺﾞｼｯｸM-PRO"/>
      <family val="3"/>
    </font>
    <font>
      <b/>
      <sz val="13"/>
      <color theme="9" tint="-0.4999699890613556"/>
      <name val="HG丸ｺﾞｼｯｸM-PRO"/>
      <family val="3"/>
    </font>
    <font>
      <b/>
      <sz val="13"/>
      <color theme="6" tint="-0.4999699890613556"/>
      <name val="HG丸ｺﾞｼｯｸM-PRO"/>
      <family val="3"/>
    </font>
    <font>
      <sz val="11"/>
      <color theme="6" tint="-0.4999699890613556"/>
      <name val="HG丸ｺﾞｼｯｸM-PRO"/>
      <family val="3"/>
    </font>
    <font>
      <sz val="13"/>
      <color rgb="FFC00000"/>
      <name val="HG丸ｺﾞｼｯｸM-PRO"/>
      <family val="3"/>
    </font>
    <font>
      <sz val="11"/>
      <color theme="9" tint="-0.4999699890613556"/>
      <name val="HG丸ｺﾞｼｯｸM-PRO"/>
      <family val="3"/>
    </font>
    <font>
      <sz val="11"/>
      <color theme="1"/>
      <name val="HG丸ｺﾞｼｯｸM-PRO"/>
      <family val="3"/>
    </font>
    <font>
      <sz val="12"/>
      <color theme="1"/>
      <name val="ＭＳ Ｐ明朝"/>
      <family val="1"/>
    </font>
    <font>
      <sz val="11"/>
      <color theme="1"/>
      <name val="ＭＳ Ｐ明朝"/>
      <family val="1"/>
    </font>
    <font>
      <sz val="9"/>
      <color theme="1"/>
      <name val="Calibri"/>
      <family val="3"/>
    </font>
    <font>
      <sz val="14"/>
      <color rgb="FF002060"/>
      <name val="メイリオ"/>
      <family val="3"/>
    </font>
    <font>
      <b/>
      <sz val="12"/>
      <color rgb="FF002060"/>
      <name val="HGS教科書体"/>
      <family val="1"/>
    </font>
    <font>
      <b/>
      <sz val="14"/>
      <color rgb="FF0070C0"/>
      <name val="メイリオ"/>
      <family val="3"/>
    </font>
    <font>
      <b/>
      <sz val="13"/>
      <color rgb="FF002060"/>
      <name val="メイリオ"/>
      <family val="3"/>
    </font>
    <font>
      <b/>
      <sz val="12"/>
      <color rgb="FF002060"/>
      <name val="ＭＳ 明朝"/>
      <family val="1"/>
    </font>
    <font>
      <sz val="12"/>
      <color rgb="FF002060"/>
      <name val="ＭＳ 明朝"/>
      <family val="1"/>
    </font>
    <font>
      <b/>
      <sz val="13"/>
      <color rgb="FF002060"/>
      <name val="ＭＳ ゴシック"/>
      <family val="3"/>
    </font>
    <font>
      <b/>
      <sz val="13"/>
      <color rgb="FF002060"/>
      <name val="ＭＳ 明朝"/>
      <family val="1"/>
    </font>
    <font>
      <b/>
      <sz val="12"/>
      <color theme="1" tint="0.49998000264167786"/>
      <name val="ＭＳ 明朝"/>
      <family val="1"/>
    </font>
    <font>
      <b/>
      <sz val="2"/>
      <color theme="0"/>
      <name val="HGS教科書体"/>
      <family val="1"/>
    </font>
    <font>
      <sz val="12"/>
      <color rgb="FFC00000"/>
      <name val="メイリオ"/>
      <family val="3"/>
    </font>
    <font>
      <b/>
      <sz val="12"/>
      <color rgb="FFC00000"/>
      <name val="ＭＳ ゴシック"/>
      <family val="3"/>
    </font>
    <font>
      <sz val="10"/>
      <color rgb="FFC00000"/>
      <name val="Calibri"/>
      <family val="3"/>
    </font>
    <font>
      <sz val="11"/>
      <color theme="1" tint="0.15000000596046448"/>
      <name val="メイリオ"/>
      <family val="3"/>
    </font>
    <font>
      <b/>
      <sz val="10"/>
      <color rgb="FF002060"/>
      <name val="メイリオ"/>
      <family val="3"/>
    </font>
    <font>
      <b/>
      <sz val="11"/>
      <color theme="1" tint="0.15000000596046448"/>
      <name val="メイリオ"/>
      <family val="3"/>
    </font>
    <font>
      <b/>
      <sz val="10"/>
      <color rgb="FF002060"/>
      <name val="Calibri"/>
      <family val="3"/>
    </font>
    <font>
      <b/>
      <sz val="10"/>
      <color rgb="FFFF0000"/>
      <name val="Calibri"/>
      <family val="3"/>
    </font>
    <font>
      <sz val="11"/>
      <color rgb="FF002060"/>
      <name val="メイリオ"/>
      <family val="3"/>
    </font>
    <font>
      <sz val="12"/>
      <color rgb="FFFF0000"/>
      <name val="Calibri"/>
      <family val="3"/>
    </font>
    <font>
      <sz val="12"/>
      <color rgb="FFC00000"/>
      <name val="Calibri"/>
      <family val="3"/>
    </font>
    <font>
      <b/>
      <sz val="12"/>
      <color rgb="FF002060"/>
      <name val="メイリオ"/>
      <family val="3"/>
    </font>
    <font>
      <b/>
      <sz val="13"/>
      <color theme="3" tint="-0.4999699890613556"/>
      <name val="メイリオ"/>
      <family val="3"/>
    </font>
    <font>
      <b/>
      <sz val="12"/>
      <color rgb="FF0070C0"/>
      <name val="メイリオ"/>
      <family val="3"/>
    </font>
    <font>
      <b/>
      <sz val="13"/>
      <color theme="3" tint="-0.24997000396251678"/>
      <name val="HG丸ｺﾞｼｯｸM-PRO"/>
      <family val="3"/>
    </font>
    <font>
      <b/>
      <sz val="12"/>
      <color theme="9" tint="-0.4999699890613556"/>
      <name val="HG丸ｺﾞｼｯｸM-PRO"/>
      <family val="3"/>
    </font>
    <font>
      <sz val="13"/>
      <color theme="1"/>
      <name val="メイリオ"/>
      <family val="3"/>
    </font>
    <font>
      <b/>
      <sz val="13"/>
      <color rgb="FF002060"/>
      <name val="HGS教科書体"/>
      <family val="1"/>
    </font>
    <font>
      <b/>
      <sz val="12"/>
      <color theme="5" tint="-0.4999699890613556"/>
      <name val="HG丸ｺﾞｼｯｸM-PRO"/>
      <family val="3"/>
    </font>
    <font>
      <sz val="12"/>
      <color theme="9" tint="-0.4999699890613556"/>
      <name val="HG丸ｺﾞｼｯｸM-PRO"/>
      <family val="3"/>
    </font>
    <font>
      <sz val="2"/>
      <color theme="0"/>
      <name val="メイリオ"/>
      <family val="3"/>
    </font>
    <font>
      <b/>
      <sz val="12"/>
      <color theme="6" tint="-0.4999699890613556"/>
      <name val="HG丸ｺﾞｼｯｸM-PRO"/>
      <family val="3"/>
    </font>
    <font>
      <b/>
      <u val="single"/>
      <sz val="13"/>
      <color theme="6" tint="-0.4999699890613556"/>
      <name val="HG丸ｺﾞｼｯｸM-PRO"/>
      <family val="3"/>
    </font>
    <font>
      <sz val="10"/>
      <color theme="1"/>
      <name val="ＭＳ 明朝"/>
      <family val="1"/>
    </font>
    <font>
      <sz val="14"/>
      <color theme="5" tint="-0.4999699890613556"/>
      <name val="HGS創英角ｺﾞｼｯｸUB"/>
      <family val="3"/>
    </font>
    <font>
      <sz val="10.5"/>
      <color theme="1"/>
      <name val="Calibri"/>
      <family val="3"/>
    </font>
    <font>
      <sz val="14"/>
      <color theme="3" tint="-0.4999699890613556"/>
      <name val="HGS創英角ｺﾞｼｯｸUB"/>
      <family val="3"/>
    </font>
    <font>
      <sz val="9"/>
      <color theme="1"/>
      <name val="ＭＳ Ｐ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theme="2" tint="-0.09996999800205231"/>
        <bgColor indexed="64"/>
      </patternFill>
    </fill>
    <fill>
      <patternFill patternType="solid">
        <fgColor theme="1" tint="0.49998000264167786"/>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E5F3F7"/>
        <bgColor indexed="64"/>
      </patternFill>
    </fill>
  </fills>
  <borders count="2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thin"/>
    </border>
    <border>
      <left style="medium">
        <color theme="1" tint="0.49998000264167786"/>
      </left>
      <right style="hair">
        <color theme="1" tint="0.49998000264167786"/>
      </right>
      <top style="medium">
        <color theme="1" tint="0.49998000264167786"/>
      </top>
      <bottom style="thin">
        <color theme="1" tint="0.49998000264167786"/>
      </bottom>
    </border>
    <border>
      <left style="medium">
        <color theme="1" tint="0.49998000264167786"/>
      </left>
      <right style="hair">
        <color theme="1" tint="0.49998000264167786"/>
      </right>
      <top style="thin">
        <color theme="1" tint="0.49998000264167786"/>
      </top>
      <bottom style="thin">
        <color theme="1" tint="0.49998000264167786"/>
      </bottom>
    </border>
    <border>
      <left style="medium">
        <color theme="1" tint="0.49998000264167786"/>
      </left>
      <right/>
      <top style="medium">
        <color theme="1" tint="0.49998000264167786"/>
      </top>
      <bottom style="medium">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hair"/>
      <top/>
      <bottom style="hair"/>
    </border>
    <border>
      <left style="medium">
        <color theme="1" tint="0.49998000264167786"/>
      </left>
      <right style="hair">
        <color theme="1" tint="0.49998000264167786"/>
      </right>
      <top style="thin">
        <color theme="1" tint="0.49998000264167786"/>
      </top>
      <bottom/>
    </border>
    <border>
      <left style="thin">
        <color theme="3" tint="-0.4999699890613556"/>
      </left>
      <right style="dotted">
        <color theme="3" tint="-0.4999699890613556"/>
      </right>
      <top style="thin">
        <color theme="3" tint="-0.4999699890613556"/>
      </top>
      <bottom style="thin">
        <color theme="3" tint="-0.4999699890613556"/>
      </bottom>
    </border>
    <border>
      <left style="dotted">
        <color theme="3" tint="-0.4999699890613556"/>
      </left>
      <right style="dotted">
        <color theme="3" tint="-0.4999699890613556"/>
      </right>
      <top style="thin">
        <color theme="3" tint="-0.4999699890613556"/>
      </top>
      <bottom style="thin">
        <color theme="3" tint="-0.4999699890613556"/>
      </bottom>
    </border>
    <border>
      <left style="dotted">
        <color theme="3" tint="-0.4999699890613556"/>
      </left>
      <right style="thin">
        <color theme="3" tint="-0.4999699890613556"/>
      </right>
      <top style="thin">
        <color theme="3" tint="-0.4999699890613556"/>
      </top>
      <bottom style="thin">
        <color theme="3" tint="-0.4999699890613556"/>
      </bottom>
    </border>
    <border>
      <left/>
      <right style="medium">
        <color theme="1" tint="0.49998000264167786"/>
      </right>
      <top style="thin">
        <color theme="1" tint="0.49998000264167786"/>
      </top>
      <bottom style="thin">
        <color theme="1" tint="0.49998000264167786"/>
      </bottom>
    </border>
    <border>
      <left/>
      <right style="medium">
        <color theme="1" tint="0.49998000264167786"/>
      </right>
      <top style="medium">
        <color theme="1" tint="0.49998000264167786"/>
      </top>
      <bottom style="thin">
        <color theme="1" tint="0.49998000264167786"/>
      </bottom>
    </border>
    <border>
      <left/>
      <right style="medium">
        <color theme="1" tint="0.49998000264167786"/>
      </right>
      <top style="thin">
        <color theme="1" tint="0.49998000264167786"/>
      </top>
      <bottom style="medium">
        <color theme="1" tint="0.49998000264167786"/>
      </bottom>
    </border>
    <border>
      <left/>
      <right style="hair">
        <color theme="1" tint="0.49998000264167786"/>
      </right>
      <top style="thin">
        <color theme="1" tint="0.49998000264167786"/>
      </top>
      <bottom style="thin">
        <color theme="1" tint="0.49998000264167786"/>
      </bottom>
    </border>
    <border>
      <left/>
      <right style="hair">
        <color theme="1" tint="0.49998000264167786"/>
      </right>
      <top style="double">
        <color theme="1" tint="0.49998000264167786"/>
      </top>
      <bottom style="medium">
        <color theme="1" tint="0.49998000264167786"/>
      </bottom>
    </border>
    <border>
      <left style="thin"/>
      <right style="hair"/>
      <top style="thin"/>
      <bottom style="thin"/>
    </border>
    <border>
      <left style="medium">
        <color theme="1" tint="0.49998000264167786"/>
      </left>
      <right style="medium">
        <color theme="1" tint="0.49998000264167786"/>
      </right>
      <top style="medium">
        <color theme="1" tint="0.49998000264167786"/>
      </top>
      <bottom/>
    </border>
    <border>
      <left style="medium">
        <color rgb="FF00B0F0"/>
      </left>
      <right style="medium">
        <color rgb="FF00B0F0"/>
      </right>
      <top style="medium">
        <color rgb="FF00B0F0"/>
      </top>
      <bottom style="medium">
        <color rgb="FF00B0F0"/>
      </bottom>
    </border>
    <border>
      <left style="medium">
        <color rgb="FF00B0F0"/>
      </left>
      <right style="medium">
        <color rgb="FF00B0F0"/>
      </right>
      <top style="medium">
        <color rgb="FF00B0F0"/>
      </top>
      <bottom style="thin">
        <color rgb="FF00B0F0"/>
      </bottom>
    </border>
    <border>
      <left style="medium">
        <color rgb="FF00B0F0"/>
      </left>
      <right style="medium">
        <color rgb="FF00B0F0"/>
      </right>
      <top style="thin">
        <color rgb="FF00B0F0"/>
      </top>
      <bottom style="medium">
        <color rgb="FF00B0F0"/>
      </bottom>
    </border>
    <border>
      <left/>
      <right/>
      <top style="hair"/>
      <bottom/>
    </border>
    <border>
      <left/>
      <right/>
      <top/>
      <bottom style="hair"/>
    </border>
    <border>
      <left/>
      <right/>
      <top style="medium">
        <color theme="1" tint="0.49998000264167786"/>
      </top>
      <bottom/>
    </border>
    <border>
      <left style="medium">
        <color theme="1" tint="0.49998000264167786"/>
      </left>
      <right/>
      <top/>
      <bottom>
        <color indexed="63"/>
      </bottom>
    </border>
    <border>
      <left/>
      <right/>
      <top style="mediumDashed">
        <color theme="1" tint="0.49998000264167786"/>
      </top>
      <bottom/>
    </border>
    <border>
      <left/>
      <right/>
      <top style="thin">
        <color theme="1" tint="0.49998000264167786"/>
      </top>
      <bottom style="medium">
        <color theme="1" tint="0.49998000264167786"/>
      </bottom>
    </border>
    <border>
      <left/>
      <right style="medium">
        <color theme="1" tint="0.49998000264167786"/>
      </right>
      <top/>
      <bottom style="medium">
        <color theme="1" tint="0.49998000264167786"/>
      </bottom>
    </border>
    <border>
      <left>
        <color indexed="63"/>
      </left>
      <right style="medium">
        <color theme="1" tint="0.49998000264167786"/>
      </right>
      <top style="thin">
        <color theme="1" tint="0.49998000264167786"/>
      </top>
      <bottom style="double">
        <color theme="1" tint="0.49998000264167786"/>
      </bottom>
    </border>
    <border>
      <left/>
      <right/>
      <top/>
      <bottom style="thin"/>
    </border>
    <border>
      <left style="thin"/>
      <right style="hair"/>
      <top style="thin"/>
      <bottom>
        <color indexed="63"/>
      </bottom>
    </border>
    <border>
      <left style="thin"/>
      <right style="hair"/>
      <top style="thin"/>
      <bottom style="hair"/>
    </border>
    <border>
      <left>
        <color indexed="63"/>
      </left>
      <right>
        <color indexed="63"/>
      </right>
      <top style="thin"/>
      <bottom style="hair"/>
    </border>
    <border>
      <left/>
      <right style="thin"/>
      <top/>
      <bottom/>
    </border>
    <border>
      <left/>
      <right style="thin"/>
      <top style="hair"/>
      <bottom/>
    </border>
    <border>
      <left style="hair"/>
      <right/>
      <top/>
      <bottom/>
    </border>
    <border>
      <left/>
      <right style="thin"/>
      <top/>
      <bottom style="hair"/>
    </border>
    <border>
      <left/>
      <right style="thin"/>
      <top/>
      <bottom style="thin"/>
    </border>
    <border>
      <left>
        <color indexed="63"/>
      </left>
      <right style="thin"/>
      <top style="thin"/>
      <bottom style="hair"/>
    </border>
    <border>
      <left style="thin"/>
      <right style="thin"/>
      <top style="hair"/>
      <bottom style="hair"/>
    </border>
    <border>
      <left style="thin"/>
      <right style="thin"/>
      <top style="hair"/>
      <bottom>
        <color indexed="63"/>
      </bottom>
    </border>
    <border>
      <left/>
      <right/>
      <top style="thin"/>
      <bottom/>
    </border>
    <border>
      <left>
        <color indexed="63"/>
      </left>
      <right>
        <color indexed="63"/>
      </right>
      <top style="thin">
        <color theme="1" tint="0.49998000264167786"/>
      </top>
      <bottom>
        <color indexed="63"/>
      </bottom>
    </border>
    <border>
      <left style="medium">
        <color rgb="FF00B0F0"/>
      </left>
      <right style="dotted">
        <color theme="1" tint="0.49998000264167786"/>
      </right>
      <top style="medium">
        <color rgb="FF00B0F0"/>
      </top>
      <bottom style="medium">
        <color rgb="FF00B0F0"/>
      </bottom>
    </border>
    <border>
      <left style="dotted">
        <color theme="1" tint="0.49998000264167786"/>
      </left>
      <right style="medium">
        <color rgb="FF00B0F0"/>
      </right>
      <top style="medium">
        <color rgb="FF00B0F0"/>
      </top>
      <bottom style="medium">
        <color rgb="FF00B0F0"/>
      </bottom>
    </border>
    <border>
      <left style="medium">
        <color theme="1" tint="0.49998000264167786"/>
      </left>
      <right style="medium">
        <color theme="1" tint="0.49998000264167786"/>
      </right>
      <top/>
      <bottom/>
    </border>
    <border>
      <left style="medium">
        <color theme="1" tint="0.49998000264167786"/>
      </left>
      <right style="medium">
        <color theme="1" tint="0.49998000264167786"/>
      </right>
      <top/>
      <bottom style="medium">
        <color theme="1" tint="0.49998000264167786"/>
      </bottom>
    </border>
    <border>
      <left style="medium">
        <color rgb="FF00B0F0"/>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color indexed="63"/>
      </bottom>
    </border>
    <border>
      <left style="thin">
        <color theme="1" tint="0.49998000264167786"/>
      </left>
      <right style="medium">
        <color theme="1" tint="0.49998000264167786"/>
      </right>
      <top style="medium">
        <color theme="1" tint="0.49998000264167786"/>
      </top>
      <bottom>
        <color indexed="63"/>
      </bottom>
    </border>
    <border>
      <left style="dotted">
        <color theme="3" tint="-0.4999699890613556"/>
      </left>
      <right/>
      <top style="thin">
        <color theme="3" tint="-0.4999699890613556"/>
      </top>
      <bottom style="thin">
        <color theme="3" tint="-0.4999699890613556"/>
      </bottom>
    </border>
    <border>
      <left/>
      <right style="dotted">
        <color theme="3" tint="-0.4999699890613556"/>
      </right>
      <top style="thin">
        <color theme="3" tint="-0.4999699890613556"/>
      </top>
      <bottom style="thin">
        <color theme="3" tint="-0.4999699890613556"/>
      </bottom>
    </border>
    <border>
      <left/>
      <right/>
      <top style="medium">
        <color theme="1" tint="0.49998000264167786"/>
      </top>
      <bottom style="medium">
        <color theme="1" tint="0.49998000264167786"/>
      </bottom>
    </border>
    <border>
      <left style="medium">
        <color theme="1" tint="0.49998000264167786"/>
      </left>
      <right style="hair">
        <color theme="1" tint="0.49998000264167786"/>
      </right>
      <top style="thin">
        <color theme="1" tint="0.49998000264167786"/>
      </top>
      <bottom style="medium">
        <color theme="1" tint="0.49998000264167786"/>
      </bottom>
    </border>
    <border>
      <left style="hair">
        <color theme="1" tint="0.49998000264167786"/>
      </left>
      <right style="hair">
        <color theme="1" tint="0.49998000264167786"/>
      </right>
      <top style="thin">
        <color theme="1" tint="0.49998000264167786"/>
      </top>
      <bottom style="medium">
        <color theme="1" tint="0.49998000264167786"/>
      </bottom>
    </border>
    <border>
      <left style="hair">
        <color theme="1" tint="0.49998000264167786"/>
      </left>
      <right/>
      <top style="thin">
        <color theme="1" tint="0.49998000264167786"/>
      </top>
      <bottom style="medium">
        <color theme="1" tint="0.49998000264167786"/>
      </bottom>
    </border>
    <border>
      <left/>
      <right style="hair">
        <color theme="1" tint="0.49998000264167786"/>
      </right>
      <top style="thin">
        <color theme="1" tint="0.49998000264167786"/>
      </top>
      <bottom style="medium">
        <color theme="1" tint="0.49998000264167786"/>
      </bottom>
    </border>
    <border>
      <left style="thin">
        <color theme="1" tint="0.49998000264167786"/>
      </left>
      <right style="hair"/>
      <top style="thin">
        <color theme="1" tint="0.49998000264167786"/>
      </top>
      <bottom>
        <color indexed="63"/>
      </bottom>
    </border>
    <border>
      <left style="hair"/>
      <right style="hair"/>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hair"/>
      <right>
        <color indexed="63"/>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color indexed="63"/>
      </bottom>
    </border>
    <border>
      <left/>
      <right style="medium">
        <color theme="1" tint="0.49998000264167786"/>
      </right>
      <top style="thin">
        <color theme="1" tint="0.49998000264167786"/>
      </top>
      <bottom>
        <color indexed="63"/>
      </bottom>
    </border>
    <border>
      <left style="hair">
        <color theme="1" tint="0.49998000264167786"/>
      </left>
      <right>
        <color indexed="63"/>
      </right>
      <top>
        <color indexed="63"/>
      </top>
      <bottom>
        <color indexed="63"/>
      </bottom>
    </border>
    <border>
      <left>
        <color indexed="63"/>
      </left>
      <right style="medium">
        <color theme="1" tint="0.49998000264167786"/>
      </right>
      <top>
        <color indexed="63"/>
      </top>
      <bottom>
        <color indexed="63"/>
      </bottom>
    </border>
    <border>
      <left style="hair">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medium">
        <color theme="1" tint="0.49998000264167786"/>
      </right>
      <top>
        <color indexed="63"/>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medium">
        <color theme="1" tint="0.49998000264167786"/>
      </right>
      <top style="thin">
        <color theme="1" tint="0.49998000264167786"/>
      </top>
      <bottom>
        <color indexed="63"/>
      </bottom>
    </border>
    <border>
      <left style="hair">
        <color theme="1" tint="0.49998000264167786"/>
      </left>
      <right/>
      <top style="thin">
        <color theme="1" tint="0.49998000264167786"/>
      </top>
      <bottom style="double">
        <color theme="1" tint="0.49998000264167786"/>
      </bottom>
    </border>
    <border>
      <left/>
      <right/>
      <top style="thin">
        <color theme="1" tint="0.49998000264167786"/>
      </top>
      <bottom style="double">
        <color theme="1" tint="0.49998000264167786"/>
      </bottom>
    </border>
    <border>
      <left style="hair">
        <color theme="1" tint="0.49998000264167786"/>
      </left>
      <right/>
      <top style="double">
        <color theme="1" tint="0.49998000264167786"/>
      </top>
      <bottom style="medium">
        <color theme="1" tint="0.49998000264167786"/>
      </bottom>
    </border>
    <border>
      <left/>
      <right/>
      <top style="double">
        <color theme="1" tint="0.49998000264167786"/>
      </top>
      <bottom style="medium">
        <color theme="1" tint="0.49998000264167786"/>
      </bottom>
    </border>
    <border>
      <left style="dotted">
        <color theme="1" tint="0.49998000264167786"/>
      </left>
      <right/>
      <top style="medium">
        <color theme="1" tint="0.49998000264167786"/>
      </top>
      <bottom style="thin">
        <color theme="1" tint="0.49998000264167786"/>
      </bottom>
    </border>
    <border>
      <left/>
      <right/>
      <top style="medium">
        <color theme="1" tint="0.49998000264167786"/>
      </top>
      <bottom style="thin">
        <color theme="1" tint="0.49998000264167786"/>
      </bottom>
    </border>
    <border>
      <left style="dotted">
        <color theme="1" tint="0.49998000264167786"/>
      </left>
      <right/>
      <top style="thin">
        <color theme="1" tint="0.49998000264167786"/>
      </top>
      <bottom style="thin">
        <color theme="1" tint="0.49998000264167786"/>
      </bottom>
    </border>
    <border>
      <left style="dotted">
        <color theme="1" tint="0.49998000264167786"/>
      </left>
      <right/>
      <top style="thin">
        <color theme="1" tint="0.49998000264167786"/>
      </top>
      <bottom style="medium">
        <color theme="1" tint="0.49998000264167786"/>
      </bottom>
    </border>
    <border>
      <left style="thin">
        <color theme="1" tint="0.49998000264167786"/>
      </left>
      <right>
        <color indexed="63"/>
      </right>
      <top style="double">
        <color theme="1" tint="0.49998000264167786"/>
      </top>
      <bottom style="thin">
        <color theme="1" tint="0.49998000264167786"/>
      </bottom>
    </border>
    <border>
      <left>
        <color indexed="63"/>
      </left>
      <right>
        <color indexed="63"/>
      </right>
      <top style="double">
        <color theme="1" tint="0.49998000264167786"/>
      </top>
      <bottom style="thin">
        <color theme="1" tint="0.49998000264167786"/>
      </bottom>
    </border>
    <border>
      <left>
        <color indexed="63"/>
      </left>
      <right style="medium">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thin">
        <color theme="1" tint="0.49998000264167786"/>
      </top>
      <bottom style="medium">
        <color theme="1" tint="0.49998000264167786"/>
      </bottom>
    </border>
    <border>
      <left style="thin"/>
      <right style="dotted"/>
      <top style="thin"/>
      <bottom style="thin"/>
    </border>
    <border>
      <left style="dotted"/>
      <right style="dotted"/>
      <top style="thin"/>
      <bottom style="thin"/>
    </border>
    <border>
      <left style="hair">
        <color theme="1" tint="0.49998000264167786"/>
      </left>
      <right style="hair">
        <color theme="1" tint="0.49998000264167786"/>
      </right>
      <top style="medium">
        <color theme="1" tint="0.49998000264167786"/>
      </top>
      <bottom style="thin">
        <color theme="1" tint="0.49998000264167786"/>
      </bottom>
    </border>
    <border>
      <left style="hair"/>
      <right/>
      <top style="hair"/>
      <bottom/>
    </border>
    <border>
      <left/>
      <right style="hair"/>
      <top style="hair"/>
      <bottom/>
    </border>
    <border>
      <left/>
      <right style="hair"/>
      <top/>
      <bottom/>
    </border>
    <border>
      <left style="hair"/>
      <right/>
      <top/>
      <bottom style="hair"/>
    </border>
    <border>
      <left/>
      <right style="hair"/>
      <top/>
      <bottom style="hair"/>
    </border>
    <border>
      <left style="thin">
        <color theme="1" tint="0.49998000264167786"/>
      </left>
      <right>
        <color indexed="63"/>
      </right>
      <top style="medium">
        <color theme="1" tint="0.49998000264167786"/>
      </top>
      <bottom>
        <color indexed="63"/>
      </bottom>
    </border>
    <border>
      <left>
        <color indexed="63"/>
      </left>
      <right style="medium">
        <color theme="1" tint="0.49998000264167786"/>
      </right>
      <top style="medium">
        <color theme="1" tint="0.49998000264167786"/>
      </top>
      <bottom>
        <color indexed="63"/>
      </bottom>
    </border>
    <border>
      <left style="thin">
        <color theme="1" tint="0.49998000264167786"/>
      </left>
      <right style="medium">
        <color theme="1" tint="0.49998000264167786"/>
      </right>
      <top style="thin">
        <color theme="1" tint="0.49998000264167786"/>
      </top>
      <bottom style="medium">
        <color theme="1" tint="0.49998000264167786"/>
      </bottom>
    </border>
    <border>
      <left style="hair"/>
      <right/>
      <top/>
      <bottom style="thin"/>
    </border>
    <border>
      <left>
        <color indexed="63"/>
      </left>
      <right style="hair"/>
      <top>
        <color indexed="63"/>
      </top>
      <bottom style="thin"/>
    </border>
    <border>
      <left style="thin">
        <color theme="1" tint="0.49998000264167786"/>
      </left>
      <right>
        <color indexed="63"/>
      </right>
      <top style="thin">
        <color theme="1" tint="0.49998000264167786"/>
      </top>
      <bottom style="medium">
        <color theme="1" tint="0.49998000264167786"/>
      </bottom>
    </border>
    <border>
      <left>
        <color indexed="63"/>
      </left>
      <right style="thin">
        <color theme="1" tint="0.49998000264167786"/>
      </right>
      <top style="thin">
        <color theme="1" tint="0.49998000264167786"/>
      </top>
      <bottom style="medium">
        <color theme="1" tint="0.49998000264167786"/>
      </bottom>
    </border>
    <border>
      <left style="hair"/>
      <right>
        <color indexed="63"/>
      </right>
      <top style="thin"/>
      <bottom>
        <color indexed="63"/>
      </bottom>
    </border>
    <border>
      <left>
        <color indexed="63"/>
      </left>
      <right style="hair"/>
      <top style="thin"/>
      <bottom>
        <color indexed="63"/>
      </bottom>
    </border>
    <border>
      <left style="hair"/>
      <right/>
      <top style="thin"/>
      <bottom style="thin"/>
    </border>
    <border>
      <left/>
      <right/>
      <top style="thin"/>
      <bottom style="thin"/>
    </border>
    <border>
      <left/>
      <right style="thin"/>
      <top style="thin"/>
      <bottom style="thin"/>
    </border>
    <border>
      <left style="dotted">
        <color theme="1" tint="0.49998000264167786"/>
      </left>
      <right>
        <color indexed="63"/>
      </right>
      <top style="medium">
        <color theme="1" tint="0.49998000264167786"/>
      </top>
      <bottom>
        <color indexed="63"/>
      </bottom>
    </border>
    <border>
      <left/>
      <right/>
      <top/>
      <bottom style="medium">
        <color theme="1" tint="0.49998000264167786"/>
      </bottom>
    </border>
    <border>
      <left style="medium">
        <color theme="1" tint="0.49998000264167786"/>
      </left>
      <right style="dotted">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double">
        <color theme="1" tint="0.49998000264167786"/>
      </top>
      <bottom style="thin">
        <color theme="1" tint="0.49998000264167786"/>
      </bottom>
    </border>
    <border>
      <left style="dotted">
        <color theme="1" tint="0.49998000264167786"/>
      </left>
      <right style="dotted">
        <color theme="1" tint="0.49998000264167786"/>
      </right>
      <top style="double">
        <color theme="1" tint="0.49998000264167786"/>
      </top>
      <bottom>
        <color indexed="63"/>
      </bottom>
    </border>
    <border>
      <left style="dotted">
        <color theme="1" tint="0.49998000264167786"/>
      </left>
      <right/>
      <top style="double">
        <color theme="1" tint="0.49998000264167786"/>
      </top>
      <bottom/>
    </border>
    <border>
      <left style="medium">
        <color theme="1" tint="0.49998000264167786"/>
      </left>
      <right style="dotted">
        <color theme="1" tint="0.49998000264167786"/>
      </right>
      <top style="medium">
        <color theme="1" tint="0.49998000264167786"/>
      </top>
      <bottom style="medium">
        <color theme="1" tint="0.49998000264167786"/>
      </bottom>
    </border>
    <border>
      <left style="dotted">
        <color theme="1" tint="0.49998000264167786"/>
      </left>
      <right style="dotted">
        <color theme="1" tint="0.49998000264167786"/>
      </right>
      <top style="medium">
        <color theme="1" tint="0.49998000264167786"/>
      </top>
      <bottom style="medium">
        <color theme="1" tint="0.49998000264167786"/>
      </bottom>
    </border>
    <border>
      <left style="dotted">
        <color theme="1" tint="0.49998000264167786"/>
      </left>
      <right style="medium">
        <color theme="1" tint="0.49998000264167786"/>
      </right>
      <top style="medium">
        <color theme="1" tint="0.49998000264167786"/>
      </top>
      <bottom style="medium">
        <color theme="1" tint="0.49998000264167786"/>
      </bottom>
    </border>
    <border>
      <left style="dotted"/>
      <right>
        <color indexed="63"/>
      </right>
      <top style="thin"/>
      <bottom style="thin"/>
    </border>
    <border>
      <left style="hair">
        <color theme="1" tint="0.49998000264167786"/>
      </left>
      <right style="hair">
        <color theme="1" tint="0.49998000264167786"/>
      </right>
      <top style="thin">
        <color theme="1" tint="0.49998000264167786"/>
      </top>
      <bottom/>
    </border>
    <border>
      <left style="medium">
        <color theme="1" tint="0.49998000264167786"/>
      </left>
      <right style="dotted">
        <color theme="1" tint="0.49998000264167786"/>
      </right>
      <top style="thin">
        <color theme="1" tint="0.49998000264167786"/>
      </top>
      <bottom style="medium">
        <color theme="1" tint="0.49998000264167786"/>
      </bottom>
    </border>
    <border>
      <left style="medium">
        <color theme="1" tint="0.49998000264167786"/>
      </left>
      <right style="dotted">
        <color theme="1" tint="0.49998000264167786"/>
      </right>
      <top style="medium">
        <color theme="1" tint="0.49998000264167786"/>
      </top>
      <bottom style="thin">
        <color theme="1" tint="0.49998000264167786"/>
      </bottom>
    </border>
    <border>
      <left style="dotted">
        <color theme="1" tint="0.49998000264167786"/>
      </left>
      <right style="dotted">
        <color theme="1" tint="0.49998000264167786"/>
      </right>
      <top style="medium">
        <color theme="1" tint="0.49998000264167786"/>
      </top>
      <bottom style="thin">
        <color theme="1" tint="0.49998000264167786"/>
      </bottom>
    </border>
    <border>
      <left style="medium">
        <color theme="1" tint="0.49998000264167786"/>
      </left>
      <right style="dotted">
        <color theme="1" tint="0.49998000264167786"/>
      </right>
      <top>
        <color indexed="63"/>
      </top>
      <bottom>
        <color indexed="63"/>
      </bottom>
    </border>
    <border>
      <left style="dotted">
        <color theme="1" tint="0.49998000264167786"/>
      </left>
      <right style="dotted">
        <color theme="1" tint="0.49998000264167786"/>
      </right>
      <top>
        <color indexed="63"/>
      </top>
      <bottom/>
    </border>
    <border>
      <left style="dotted">
        <color theme="1" tint="0.49998000264167786"/>
      </left>
      <right>
        <color indexed="63"/>
      </right>
      <top>
        <color indexed="63"/>
      </top>
      <bottom>
        <color indexed="63"/>
      </bottom>
    </border>
    <border>
      <left/>
      <right style="dotted">
        <color theme="1" tint="0.49998000264167786"/>
      </right>
      <top style="thin">
        <color theme="1" tint="0.49998000264167786"/>
      </top>
      <bottom style="medium">
        <color theme="1" tint="0.49998000264167786"/>
      </bottom>
    </border>
    <border>
      <left>
        <color indexed="63"/>
      </left>
      <right>
        <color indexed="63"/>
      </right>
      <top style="double">
        <color theme="1" tint="0.49998000264167786"/>
      </top>
      <bottom>
        <color indexed="63"/>
      </bottom>
    </border>
    <border>
      <left>
        <color indexed="63"/>
      </left>
      <right style="medium">
        <color theme="1" tint="0.49998000264167786"/>
      </right>
      <top style="double">
        <color theme="1" tint="0.49998000264167786"/>
      </top>
      <bottom>
        <color indexed="63"/>
      </bottom>
    </border>
    <border>
      <left style="medium">
        <color theme="1" tint="0.49998000264167786"/>
      </left>
      <right/>
      <top style="medium">
        <color theme="1" tint="0.49998000264167786"/>
      </top>
      <bottom/>
    </border>
    <border>
      <left/>
      <right style="hair">
        <color theme="1" tint="0.49998000264167786"/>
      </right>
      <top style="medium">
        <color theme="1" tint="0.49998000264167786"/>
      </top>
      <bottom/>
    </border>
    <border>
      <left style="medium">
        <color theme="1" tint="0.49998000264167786"/>
      </left>
      <right/>
      <top/>
      <bottom style="medium">
        <color theme="1" tint="0.49998000264167786"/>
      </bottom>
    </border>
    <border>
      <left/>
      <right style="hair">
        <color theme="1" tint="0.49998000264167786"/>
      </right>
      <top/>
      <bottom style="medium">
        <color theme="1" tint="0.49998000264167786"/>
      </bottom>
    </border>
    <border>
      <left style="hair">
        <color theme="1" tint="0.49998000264167786"/>
      </left>
      <right/>
      <top style="medium">
        <color theme="1" tint="0.49998000264167786"/>
      </top>
      <bottom style="thin">
        <color theme="1" tint="0.49998000264167786"/>
      </bottom>
    </border>
    <border>
      <left>
        <color indexed="63"/>
      </left>
      <right style="thin">
        <color theme="1" tint="0.49998000264167786"/>
      </right>
      <top style="medium">
        <color theme="1" tint="0.49998000264167786"/>
      </top>
      <bottom>
        <color indexed="63"/>
      </bottom>
    </border>
    <border>
      <left style="hair">
        <color theme="1" tint="0.49998000264167786"/>
      </left>
      <right/>
      <top style="medium">
        <color theme="1" tint="0.49998000264167786"/>
      </top>
      <bottom style="medium">
        <color theme="1" tint="0.49998000264167786"/>
      </bottom>
    </border>
    <border>
      <left style="thin"/>
      <right/>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right/>
      <top style="hair"/>
      <bottom style="hair"/>
    </border>
    <border>
      <left>
        <color indexed="63"/>
      </left>
      <right style="hair"/>
      <top style="hair"/>
      <bottom style="hair"/>
    </border>
    <border>
      <left style="thin">
        <color theme="1" tint="0.49998000264167786"/>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thin">
        <color theme="1" tint="0.49998000264167786"/>
      </left>
      <right style="hair"/>
      <top style="thin">
        <color theme="1" tint="0.49998000264167786"/>
      </top>
      <bottom style="thin">
        <color theme="1" tint="0.49998000264167786"/>
      </bottom>
    </border>
    <border>
      <left style="hair"/>
      <right style="hair"/>
      <top style="thin">
        <color theme="1" tint="0.49998000264167786"/>
      </top>
      <bottom style="thin">
        <color theme="1" tint="0.49998000264167786"/>
      </bottom>
    </border>
    <border>
      <left>
        <color indexed="63"/>
      </left>
      <right style="thin">
        <color theme="1" tint="0.49998000264167786"/>
      </right>
      <top>
        <color indexed="63"/>
      </top>
      <bottom style="medium">
        <color theme="1" tint="0.49998000264167786"/>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thin"/>
      <right style="hair"/>
      <top style="hair"/>
      <bottom style="thin"/>
    </border>
    <border>
      <left style="hair"/>
      <right style="hair"/>
      <top style="hair"/>
      <bottom style="thin"/>
    </border>
    <border>
      <left style="hair"/>
      <right style="hair"/>
      <top style="hair"/>
      <bottom style="hair"/>
    </border>
    <border>
      <left style="thin"/>
      <right style="hair"/>
      <top style="hair"/>
      <bottom style="hair"/>
    </border>
    <border>
      <left style="thin"/>
      <right/>
      <top style="thin"/>
      <bottom style="thin"/>
    </border>
    <border>
      <left style="hair"/>
      <right style="hair"/>
      <top style="thin"/>
      <bottom style="thin"/>
    </border>
    <border>
      <left style="hair"/>
      <right style="thin"/>
      <top style="thin"/>
      <bottom style="thin"/>
    </border>
    <border>
      <left style="hair"/>
      <right>
        <color indexed="63"/>
      </right>
      <top style="thin"/>
      <bottom style="hair"/>
    </border>
    <border>
      <left style="hair"/>
      <right>
        <color indexed="63"/>
      </right>
      <top style="hair"/>
      <bottom style="thin"/>
    </border>
    <border>
      <left>
        <color indexed="63"/>
      </left>
      <right style="thin"/>
      <top style="hair"/>
      <bottom style="thin"/>
    </border>
    <border>
      <left style="medium">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dotted">
        <color theme="1" tint="0.49998000264167786"/>
      </right>
      <top style="medium">
        <color theme="1" tint="0.49998000264167786"/>
      </top>
      <bottom style="thin">
        <color theme="1" tint="0.49998000264167786"/>
      </bottom>
    </border>
    <border>
      <left style="thin">
        <color theme="1" tint="0.49998000264167786"/>
      </left>
      <right style="dotted">
        <color theme="1" tint="0.49998000264167786"/>
      </right>
      <top style="thin">
        <color theme="1" tint="0.49998000264167786"/>
      </top>
      <bottom style="medium">
        <color theme="1" tint="0.49998000264167786"/>
      </bottom>
    </border>
    <border>
      <left style="thin">
        <color theme="1" tint="0.49998000264167786"/>
      </left>
      <right>
        <color indexed="63"/>
      </right>
      <top style="medium">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color indexed="63"/>
      </right>
      <top>
        <color indexed="63"/>
      </top>
      <bottom style="thin">
        <color theme="1" tint="0.49998000264167786"/>
      </bottom>
    </border>
    <border>
      <left style="thin">
        <color theme="1" tint="0.49998000264167786"/>
      </left>
      <right style="medium">
        <color theme="1" tint="0.49998000264167786"/>
      </right>
      <top>
        <color indexed="63"/>
      </top>
      <bottom style="thin">
        <color theme="1" tint="0.49998000264167786"/>
      </bottom>
    </border>
    <border>
      <left style="dotted">
        <color theme="1" tint="0.49998000264167786"/>
      </left>
      <right/>
      <top style="medium">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border>
    <border>
      <left style="medium">
        <color theme="1" tint="0.49998000264167786"/>
      </left>
      <right style="thin">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color indexed="63"/>
      </top>
      <bottom style="thin">
        <color theme="1" tint="0.49998000264167786"/>
      </bottom>
    </border>
    <border>
      <left style="medium">
        <color theme="1" tint="0.49998000264167786"/>
      </left>
      <right style="hair">
        <color theme="1" tint="0.49998000264167786"/>
      </right>
      <top style="double">
        <color theme="1" tint="0.49998000264167786"/>
      </top>
      <bottom style="medium">
        <color theme="1" tint="0.49998000264167786"/>
      </bottom>
    </border>
    <border>
      <left style="hair">
        <color theme="1" tint="0.49998000264167786"/>
      </left>
      <right style="hair">
        <color theme="1" tint="0.49998000264167786"/>
      </right>
      <top style="double">
        <color theme="1" tint="0.49998000264167786"/>
      </top>
      <bottom style="medium">
        <color theme="1" tint="0.49998000264167786"/>
      </bottom>
    </border>
    <border>
      <left style="medium">
        <color theme="1" tint="0.49998000264167786"/>
      </left>
      <right style="dotted">
        <color theme="1" tint="0.49998000264167786"/>
      </right>
      <top style="thin">
        <color theme="1" tint="0.49998000264167786"/>
      </top>
      <bottom style="thin">
        <color theme="1" tint="0.49998000264167786"/>
      </bottom>
    </border>
    <border>
      <left style="dotted">
        <color theme="1" tint="0.49998000264167786"/>
      </left>
      <right style="dotted">
        <color theme="1" tint="0.49998000264167786"/>
      </right>
      <top style="thin">
        <color theme="1" tint="0.49998000264167786"/>
      </top>
      <bottom style="thin">
        <color theme="1" tint="0.49998000264167786"/>
      </bottom>
    </border>
    <border>
      <left style="thin"/>
      <right/>
      <top style="thin"/>
      <bottom/>
    </border>
    <border>
      <left/>
      <right style="thin"/>
      <top style="thin"/>
      <bottom/>
    </border>
    <border>
      <left/>
      <right style="hair">
        <color theme="1" tint="0.49998000264167786"/>
      </right>
      <top style="medium">
        <color theme="1" tint="0.49998000264167786"/>
      </top>
      <bottom style="thin">
        <color theme="1" tint="0.49998000264167786"/>
      </bottom>
    </border>
    <border>
      <left>
        <color indexed="63"/>
      </left>
      <right style="thin">
        <color theme="1" tint="0.49998000264167786"/>
      </right>
      <top style="medium">
        <color theme="1" tint="0.49998000264167786"/>
      </top>
      <bottom style="thin">
        <color theme="1" tint="0.49998000264167786"/>
      </bottom>
    </border>
    <border>
      <left/>
      <right style="hair">
        <color theme="1" tint="0.49998000264167786"/>
      </right>
      <top style="medium">
        <color theme="1" tint="0.49998000264167786"/>
      </top>
      <bottom style="medium">
        <color theme="1" tint="0.49998000264167786"/>
      </bottom>
    </border>
    <border>
      <left style="mediumDashed">
        <color theme="1" tint="0.49998000264167786"/>
      </left>
      <right/>
      <top style="mediumDashed">
        <color theme="1" tint="0.49998000264167786"/>
      </top>
      <bottom/>
    </border>
    <border>
      <left/>
      <right style="mediumDashed">
        <color theme="1" tint="0.49998000264167786"/>
      </right>
      <top style="mediumDashed">
        <color theme="1" tint="0.49998000264167786"/>
      </top>
      <bottom/>
    </border>
    <border>
      <left style="mediumDashed">
        <color theme="1" tint="0.49998000264167786"/>
      </left>
      <right/>
      <top/>
      <bottom/>
    </border>
    <border>
      <left/>
      <right style="mediumDashed">
        <color theme="1" tint="0.49998000264167786"/>
      </right>
      <top/>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border>
    <border>
      <left>
        <color indexed="63"/>
      </left>
      <right style="thin">
        <color theme="1" tint="0.49998000264167786"/>
      </right>
      <top>
        <color indexed="63"/>
      </top>
      <bottom style="thin">
        <color theme="1" tint="0.49998000264167786"/>
      </bottom>
    </border>
    <border>
      <left style="thin">
        <color theme="1" tint="0.49998000264167786"/>
      </left>
      <right>
        <color indexed="63"/>
      </right>
      <top/>
      <bottom style="medium">
        <color theme="1" tint="0.49998000264167786"/>
      </bottom>
    </border>
    <border>
      <left style="hair">
        <color theme="1" tint="0.49998000264167786"/>
      </left>
      <right>
        <color indexed="63"/>
      </right>
      <top style="medium">
        <color theme="1" tint="0.49998000264167786"/>
      </top>
      <bottom>
        <color indexed="63"/>
      </bottom>
    </border>
    <border>
      <left style="hair">
        <color theme="1" tint="0.49998000264167786"/>
      </left>
      <right>
        <color indexed="63"/>
      </right>
      <top>
        <color indexed="63"/>
      </top>
      <bottom style="medium">
        <color theme="1" tint="0.49998000264167786"/>
      </bottom>
    </border>
    <border>
      <left style="hair"/>
      <right style="thin"/>
      <top style="thin"/>
      <bottom style="hair"/>
    </border>
    <border>
      <left style="hair"/>
      <right style="thin"/>
      <top style="hair"/>
      <bottom style="thin"/>
    </border>
    <border>
      <left style="dotted">
        <color theme="1" tint="0.49998000264167786"/>
      </left>
      <right/>
      <top style="dotted">
        <color theme="1" tint="0.49998000264167786"/>
      </top>
      <bottom style="dotted">
        <color theme="1" tint="0.49998000264167786"/>
      </bottom>
    </border>
    <border>
      <left/>
      <right/>
      <top style="dotted">
        <color theme="1" tint="0.49998000264167786"/>
      </top>
      <bottom style="dotted">
        <color theme="1" tint="0.49998000264167786"/>
      </bottom>
    </border>
    <border>
      <left/>
      <right style="dotted">
        <color theme="1" tint="0.49998000264167786"/>
      </right>
      <top style="dotted">
        <color theme="1" tint="0.49998000264167786"/>
      </top>
      <bottom style="dotted">
        <color theme="1" tint="0.49998000264167786"/>
      </bottom>
    </border>
    <border>
      <left style="hair"/>
      <right/>
      <top style="hair"/>
      <bottom style="hair"/>
    </border>
    <border>
      <left/>
      <right style="thin"/>
      <top style="hair"/>
      <bottom style="hair"/>
    </border>
    <border>
      <left style="medium">
        <color theme="1" tint="0.49998000264167786"/>
      </left>
      <right>
        <color indexed="63"/>
      </right>
      <top style="thin">
        <color theme="1" tint="0.49998000264167786"/>
      </top>
      <bottom>
        <color indexed="63"/>
      </bottom>
    </border>
    <border>
      <left>
        <color indexed="63"/>
      </left>
      <right style="hair">
        <color theme="1" tint="0.49998000264167786"/>
      </right>
      <top style="thin">
        <color theme="1" tint="0.49998000264167786"/>
      </top>
      <bottom>
        <color indexed="63"/>
      </bottom>
    </border>
    <border>
      <left>
        <color indexed="63"/>
      </left>
      <right style="hair">
        <color theme="1" tint="0.49998000264167786"/>
      </right>
      <top>
        <color indexed="63"/>
      </top>
      <bottom>
        <color indexed="63"/>
      </bottom>
    </border>
    <border>
      <left style="medium">
        <color theme="1" tint="0.49998000264167786"/>
      </left>
      <right>
        <color indexed="63"/>
      </right>
      <top>
        <color indexed="63"/>
      </top>
      <bottom style="thin">
        <color theme="1" tint="0.49998000264167786"/>
      </bottom>
    </border>
    <border>
      <left>
        <color indexed="63"/>
      </left>
      <right style="hair">
        <color theme="1" tint="0.49998000264167786"/>
      </right>
      <top>
        <color indexed="63"/>
      </top>
      <bottom style="thin">
        <color theme="1" tint="0.49998000264167786"/>
      </bottom>
    </border>
    <border>
      <left style="hair"/>
      <right>
        <color indexed="63"/>
      </right>
      <top style="thin">
        <color theme="1" tint="0.49998000264167786"/>
      </top>
      <bottom>
        <color indexed="63"/>
      </bottom>
    </border>
    <border>
      <left style="mediumDashed">
        <color theme="1" tint="0.49998000264167786"/>
      </left>
      <right/>
      <top/>
      <bottom style="mediumDashed">
        <color theme="1" tint="0.49998000264167786"/>
      </bottom>
    </border>
    <border>
      <left/>
      <right/>
      <top/>
      <bottom style="mediumDashed">
        <color theme="1" tint="0.49998000264167786"/>
      </bottom>
    </border>
    <border>
      <left/>
      <right style="mediumDashed">
        <color theme="1" tint="0.49998000264167786"/>
      </right>
      <top/>
      <bottom style="mediumDashed">
        <color theme="1" tint="0.49998000264167786"/>
      </bottom>
    </border>
    <border>
      <left style="thin">
        <color theme="1" tint="0.49998000264167786"/>
      </left>
      <right style="thin">
        <color theme="1" tint="0.49998000264167786"/>
      </right>
      <top>
        <color indexed="63"/>
      </top>
      <bottom style="double">
        <color theme="1" tint="0.49998000264167786"/>
      </bottom>
    </border>
    <border>
      <left style="thin">
        <color theme="1" tint="0.49998000264167786"/>
      </left>
      <right style="thin">
        <color theme="1" tint="0.49998000264167786"/>
      </right>
      <top style="thin">
        <color theme="1" tint="0.49998000264167786"/>
      </top>
      <bottom style="double">
        <color theme="1" tint="0.49998000264167786"/>
      </bottom>
    </border>
    <border>
      <left style="medium">
        <color theme="1" tint="0.49998000264167786"/>
      </left>
      <right style="dotted">
        <color theme="1" tint="0.49998000264167786"/>
      </right>
      <top style="thin">
        <color theme="1" tint="0.49998000264167786"/>
      </top>
      <bottom/>
    </border>
    <border>
      <left style="dotted">
        <color theme="1" tint="0.49998000264167786"/>
      </left>
      <right style="dotted">
        <color theme="1" tint="0.49998000264167786"/>
      </right>
      <top style="thin">
        <color theme="1" tint="0.49998000264167786"/>
      </top>
      <bottom/>
    </border>
    <border>
      <left style="dotted">
        <color theme="1" tint="0.49998000264167786"/>
      </left>
      <right>
        <color indexed="63"/>
      </right>
      <top style="thin">
        <color theme="1" tint="0.49998000264167786"/>
      </top>
      <bottom>
        <color indexed="63"/>
      </bottom>
    </border>
    <border>
      <left style="medium">
        <color theme="1" tint="0.49998000264167786"/>
      </left>
      <right style="dotted">
        <color theme="1" tint="0.49998000264167786"/>
      </right>
      <top style="medium">
        <color theme="1" tint="0.49998000264167786"/>
      </top>
      <bottom/>
    </border>
    <border>
      <left style="dotted">
        <color theme="1" tint="0.49998000264167786"/>
      </left>
      <right style="dotted">
        <color theme="1" tint="0.49998000264167786"/>
      </right>
      <top style="medium">
        <color theme="1" tint="0.49998000264167786"/>
      </top>
      <bottom/>
    </border>
    <border>
      <left style="thin">
        <color theme="1" tint="0.49998000264167786"/>
      </left>
      <right style="medium">
        <color theme="1" tint="0.49998000264167786"/>
      </right>
      <top style="medium">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dotted">
        <color theme="1" tint="0.49998000264167786"/>
      </right>
      <top style="thin">
        <color theme="1" tint="0.49998000264167786"/>
      </top>
      <bottom>
        <color indexed="63"/>
      </bottom>
    </border>
    <border>
      <left style="thin">
        <color theme="1" tint="0.49998000264167786"/>
      </left>
      <right style="dotted">
        <color theme="1" tint="0.49998000264167786"/>
      </right>
      <top style="thin">
        <color theme="1" tint="0.49998000264167786"/>
      </top>
      <bottom style="thin">
        <color theme="1" tint="0.49998000264167786"/>
      </bottom>
    </border>
    <border>
      <left style="thin">
        <color theme="1" tint="0.49998000264167786"/>
      </left>
      <right>
        <color indexed="63"/>
      </right>
      <top style="medium">
        <color theme="0" tint="-0.4999699890613556"/>
      </top>
      <bottom style="thin">
        <color theme="1" tint="0.49998000264167786"/>
      </bottom>
    </border>
    <border>
      <left/>
      <right/>
      <top style="medium">
        <color theme="0" tint="-0.4999699890613556"/>
      </top>
      <bottom style="thin">
        <color theme="1" tint="0.49998000264167786"/>
      </bottom>
    </border>
    <border>
      <left/>
      <right style="medium">
        <color theme="0" tint="-0.4999699890613556"/>
      </right>
      <top style="medium">
        <color theme="0" tint="-0.4999699890613556"/>
      </top>
      <bottom style="thin">
        <color theme="1" tint="0.49998000264167786"/>
      </bottom>
    </border>
    <border>
      <left style="thin">
        <color theme="1" tint="0.49998000264167786"/>
      </left>
      <right>
        <color indexed="63"/>
      </right>
      <top style="thin">
        <color theme="1" tint="0.49998000264167786"/>
      </top>
      <bottom style="medium">
        <color theme="0" tint="-0.4999699890613556"/>
      </bottom>
    </border>
    <border>
      <left/>
      <right/>
      <top style="thin">
        <color theme="1" tint="0.49998000264167786"/>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right/>
      <top/>
      <bottom/>
    </border>
    <border>
      <left style="dotted">
        <color theme="1" tint="0.49998000264167786"/>
      </left>
      <right>
        <color indexed="63"/>
      </right>
      <top>
        <color indexed="63"/>
      </top>
      <bottom style="medium">
        <color theme="1" tint="0.49998000264167786"/>
      </bottom>
    </border>
    <border>
      <left style="medium">
        <color theme="1" tint="0.49998000264167786"/>
      </left>
      <right style="thin">
        <color theme="1" tint="0.49998000264167786"/>
      </right>
      <top/>
      <bottom/>
    </border>
    <border>
      <left style="medium">
        <color theme="1" tint="0.49998000264167786"/>
      </left>
      <right style="thin">
        <color theme="1" tint="0.49998000264167786"/>
      </right>
      <top/>
      <bottom style="medium">
        <color theme="1" tint="0.49998000264167786"/>
      </bottom>
    </border>
    <border>
      <left style="medium">
        <color theme="1" tint="0.49998000264167786"/>
      </left>
      <right style="hair">
        <color theme="1" tint="0.49998000264167786"/>
      </right>
      <top style="medium">
        <color theme="1" tint="0.49998000264167786"/>
      </top>
      <bottom>
        <color indexed="63"/>
      </bottom>
    </border>
    <border>
      <left style="hair">
        <color theme="1" tint="0.49998000264167786"/>
      </left>
      <right style="hair">
        <color theme="1" tint="0.49998000264167786"/>
      </right>
      <top style="medium">
        <color theme="1" tint="0.49998000264167786"/>
      </top>
      <bottom>
        <color indexed="63"/>
      </bottom>
    </border>
    <border>
      <left style="medium">
        <color theme="1" tint="0.49998000264167786"/>
      </left>
      <right style="hair">
        <color theme="1" tint="0.49998000264167786"/>
      </right>
      <top style="medium">
        <color theme="1" tint="0.49998000264167786"/>
      </top>
      <bottom style="medium">
        <color theme="1" tint="0.49998000264167786"/>
      </bottom>
    </border>
    <border>
      <left style="hair">
        <color theme="1" tint="0.49998000264167786"/>
      </left>
      <right style="hair">
        <color theme="1" tint="0.49998000264167786"/>
      </right>
      <top style="medium">
        <color theme="1" tint="0.49998000264167786"/>
      </top>
      <bottom style="medium">
        <color theme="1" tint="0.49998000264167786"/>
      </bottom>
    </border>
    <border>
      <left style="hair">
        <color theme="1" tint="0.49998000264167786"/>
      </left>
      <right style="medium">
        <color theme="1" tint="0.49998000264167786"/>
      </right>
      <top style="medium">
        <color theme="1" tint="0.49998000264167786"/>
      </top>
      <bottom style="medium">
        <color theme="1" tint="0.49998000264167786"/>
      </bottom>
    </border>
    <border>
      <left style="hair"/>
      <right style="hair"/>
      <top>
        <color indexed="63"/>
      </top>
      <bottom style="thin"/>
    </border>
    <border>
      <left style="hair"/>
      <right style="hair"/>
      <top style="hair"/>
      <bottom>
        <color indexed="63"/>
      </bottom>
    </border>
    <border>
      <left style="hair"/>
      <right style="hair"/>
      <top/>
      <bottom style="hair"/>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0" borderId="0" applyNumberFormat="0" applyFill="0" applyBorder="0" applyAlignment="0" applyProtection="0"/>
    <xf numFmtId="0" fontId="125" fillId="26" borderId="1" applyNumberFormat="0" applyAlignment="0" applyProtection="0"/>
    <xf numFmtId="0" fontId="1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27" fillId="0" borderId="3" applyNumberFormat="0" applyFill="0" applyAlignment="0" applyProtection="0"/>
    <xf numFmtId="0" fontId="128" fillId="29" borderId="0" applyNumberFormat="0" applyBorder="0" applyAlignment="0" applyProtection="0"/>
    <xf numFmtId="0" fontId="129" fillId="30" borderId="4" applyNumberFormat="0" applyAlignment="0" applyProtection="0"/>
    <xf numFmtId="0" fontId="1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30" borderId="9" applyNumberFormat="0" applyAlignment="0" applyProtection="0"/>
    <xf numFmtId="0" fontId="1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7" fillId="31" borderId="4" applyNumberFormat="0" applyAlignment="0" applyProtection="0"/>
    <xf numFmtId="0" fontId="138" fillId="32" borderId="0" applyNumberFormat="0" applyBorder="0" applyAlignment="0" applyProtection="0"/>
  </cellStyleXfs>
  <cellXfs count="935">
    <xf numFmtId="0" fontId="0" fillId="0" borderId="0" xfId="0" applyFont="1" applyAlignment="1">
      <alignment vertical="center"/>
    </xf>
    <xf numFmtId="38" fontId="139" fillId="0" borderId="0" xfId="48" applyFont="1" applyFill="1" applyAlignment="1">
      <alignment vertical="center"/>
    </xf>
    <xf numFmtId="40" fontId="139" fillId="0" borderId="0" xfId="48" applyNumberFormat="1" applyFont="1" applyFill="1" applyBorder="1" applyAlignment="1">
      <alignment horizontal="center" vertical="center"/>
    </xf>
    <xf numFmtId="38" fontId="139" fillId="0" borderId="0" xfId="48" applyFont="1" applyFill="1" applyAlignment="1">
      <alignment horizontal="center" vertical="center"/>
    </xf>
    <xf numFmtId="38" fontId="139" fillId="0" borderId="0" xfId="48" applyFont="1" applyFill="1" applyAlignment="1">
      <alignment vertical="center" shrinkToFit="1"/>
    </xf>
    <xf numFmtId="40" fontId="140" fillId="0" borderId="10" xfId="48" applyNumberFormat="1" applyFont="1" applyFill="1" applyBorder="1" applyAlignment="1">
      <alignment horizontal="center" vertical="center"/>
    </xf>
    <xf numFmtId="0" fontId="0" fillId="33" borderId="0" xfId="0" applyFill="1" applyAlignment="1">
      <alignment vertical="center"/>
    </xf>
    <xf numFmtId="40" fontId="141" fillId="0" borderId="10" xfId="48" applyNumberFormat="1" applyFont="1" applyFill="1" applyBorder="1" applyAlignment="1">
      <alignment horizontal="center" vertical="center"/>
    </xf>
    <xf numFmtId="38" fontId="139" fillId="34" borderId="0" xfId="48" applyFont="1" applyFill="1" applyAlignment="1">
      <alignment vertical="center"/>
    </xf>
    <xf numFmtId="38" fontId="139" fillId="34" borderId="0" xfId="48" applyFont="1" applyFill="1" applyAlignment="1">
      <alignment vertical="center" shrinkToFit="1"/>
    </xf>
    <xf numFmtId="38" fontId="139" fillId="0" borderId="0" xfId="48" applyFont="1" applyFill="1" applyAlignment="1">
      <alignment horizontal="right" vertical="center"/>
    </xf>
    <xf numFmtId="38" fontId="142" fillId="0" borderId="11" xfId="48" applyFont="1" applyFill="1" applyBorder="1" applyAlignment="1">
      <alignment vertical="center"/>
    </xf>
    <xf numFmtId="38" fontId="142" fillId="0" borderId="12" xfId="48" applyFont="1" applyFill="1" applyBorder="1" applyAlignment="1">
      <alignment vertical="center"/>
    </xf>
    <xf numFmtId="38" fontId="142" fillId="0" borderId="10" xfId="48" applyFont="1" applyFill="1" applyBorder="1" applyAlignment="1">
      <alignment vertical="center"/>
    </xf>
    <xf numFmtId="38" fontId="143" fillId="6" borderId="10" xfId="48" applyFont="1" applyFill="1" applyBorder="1" applyAlignment="1">
      <alignment horizontal="center" vertical="center" wrapText="1"/>
    </xf>
    <xf numFmtId="38" fontId="139" fillId="34" borderId="0" xfId="48" applyFont="1" applyFill="1" applyAlignment="1">
      <alignment vertical="center"/>
    </xf>
    <xf numFmtId="38" fontId="144" fillId="0" borderId="11" xfId="48" applyFont="1" applyFill="1" applyBorder="1" applyAlignment="1">
      <alignment vertical="center"/>
    </xf>
    <xf numFmtId="38" fontId="142" fillId="0" borderId="12" xfId="48" applyFont="1" applyFill="1" applyBorder="1" applyAlignment="1">
      <alignment horizontal="center" vertical="center"/>
    </xf>
    <xf numFmtId="38" fontId="144" fillId="0" borderId="12" xfId="48" applyFont="1" applyFill="1" applyBorder="1" applyAlignment="1">
      <alignment vertical="center"/>
    </xf>
    <xf numFmtId="38" fontId="142" fillId="0" borderId="10" xfId="48" applyFont="1" applyFill="1" applyBorder="1" applyAlignment="1">
      <alignment horizontal="center" vertical="center"/>
    </xf>
    <xf numFmtId="38" fontId="145" fillId="0" borderId="0" xfId="48" applyFont="1" applyFill="1" applyAlignment="1">
      <alignment vertical="center" shrinkToFit="1"/>
    </xf>
    <xf numFmtId="38" fontId="144" fillId="0" borderId="10" xfId="48" applyFont="1" applyFill="1" applyBorder="1" applyAlignment="1">
      <alignment vertical="center"/>
    </xf>
    <xf numFmtId="38" fontId="142" fillId="0" borderId="11" xfId="48" applyFont="1" applyFill="1" applyBorder="1" applyAlignment="1">
      <alignment horizontal="center" vertical="center"/>
    </xf>
    <xf numFmtId="0" fontId="146" fillId="0" borderId="0" xfId="0" applyFont="1" applyFill="1" applyAlignment="1">
      <alignment horizontal="left" vertical="center"/>
    </xf>
    <xf numFmtId="0" fontId="5" fillId="0" borderId="0" xfId="0" applyFont="1" applyFill="1" applyAlignment="1">
      <alignment horizontal="left" vertical="center"/>
    </xf>
    <xf numFmtId="0" fontId="146" fillId="0" borderId="0" xfId="0" applyFont="1" applyFill="1" applyAlignment="1">
      <alignment horizontal="left" vertical="center" wrapText="1"/>
    </xf>
    <xf numFmtId="0" fontId="147" fillId="0" borderId="0" xfId="0" applyFont="1" applyFill="1" applyAlignment="1">
      <alignment horizontal="left" vertical="center"/>
    </xf>
    <xf numFmtId="0" fontId="5" fillId="0" borderId="0" xfId="0" applyFont="1" applyFill="1" applyBorder="1" applyAlignment="1">
      <alignment vertical="center" wrapText="1"/>
    </xf>
    <xf numFmtId="0" fontId="146" fillId="0" borderId="0" xfId="0" applyFont="1" applyFill="1" applyAlignment="1">
      <alignment horizontal="left" vertical="center" wrapText="1"/>
    </xf>
    <xf numFmtId="0" fontId="5" fillId="0" borderId="0" xfId="0" applyFont="1" applyFill="1" applyAlignment="1">
      <alignment horizontal="center" vertical="top"/>
    </xf>
    <xf numFmtId="0" fontId="9" fillId="0" borderId="0" xfId="0" applyFont="1" applyFill="1" applyAlignment="1">
      <alignment horizontal="left" vertical="center"/>
    </xf>
    <xf numFmtId="0" fontId="146" fillId="0" borderId="0" xfId="0" applyFont="1" applyFill="1" applyAlignment="1">
      <alignment horizontal="left" vertical="top"/>
    </xf>
    <xf numFmtId="0" fontId="10" fillId="0" borderId="0" xfId="0" applyFont="1" applyFill="1" applyAlignment="1">
      <alignment horizontal="left" vertical="center"/>
    </xf>
    <xf numFmtId="0" fontId="5" fillId="0" borderId="0" xfId="0" applyFont="1" applyFill="1" applyAlignment="1">
      <alignment vertical="center" wrapText="1"/>
    </xf>
    <xf numFmtId="49" fontId="148" fillId="0" borderId="0" xfId="0" applyNumberFormat="1" applyFont="1" applyFill="1" applyAlignment="1">
      <alignment horizontal="center" vertical="center" shrinkToFit="1"/>
    </xf>
    <xf numFmtId="49" fontId="148" fillId="0" borderId="0" xfId="0" applyNumberFormat="1" applyFont="1" applyFill="1" applyAlignment="1">
      <alignment horizontal="center" vertical="top" shrinkToFit="1"/>
    </xf>
    <xf numFmtId="0" fontId="5" fillId="0" borderId="0" xfId="0" applyFont="1" applyFill="1" applyAlignment="1">
      <alignment horizontal="left" vertical="top"/>
    </xf>
    <xf numFmtId="178" fontId="146" fillId="0" borderId="0" xfId="0" applyNumberFormat="1" applyFont="1" applyFill="1" applyAlignment="1">
      <alignment horizontal="left" vertical="center"/>
    </xf>
    <xf numFmtId="0" fontId="5" fillId="33" borderId="13" xfId="0" applyFont="1" applyFill="1" applyBorder="1" applyAlignment="1">
      <alignment horizontal="center" vertical="center" textRotation="255" shrinkToFit="1"/>
    </xf>
    <xf numFmtId="0" fontId="5" fillId="33" borderId="14" xfId="0" applyFont="1" applyFill="1" applyBorder="1" applyAlignment="1">
      <alignment horizontal="left" vertical="center" wrapText="1"/>
    </xf>
    <xf numFmtId="0" fontId="0" fillId="0" borderId="0" xfId="0" applyFill="1" applyAlignment="1">
      <alignment vertical="center"/>
    </xf>
    <xf numFmtId="0" fontId="149" fillId="33" borderId="0" xfId="0" applyFont="1" applyFill="1" applyAlignment="1">
      <alignment vertical="center"/>
    </xf>
    <xf numFmtId="38" fontId="0" fillId="33" borderId="0" xfId="0" applyNumberFormat="1" applyFill="1" applyAlignment="1">
      <alignment vertical="center"/>
    </xf>
    <xf numFmtId="0" fontId="150" fillId="33" borderId="0" xfId="0" applyFont="1" applyFill="1" applyAlignment="1">
      <alignment/>
    </xf>
    <xf numFmtId="0" fontId="151" fillId="35" borderId="15" xfId="0" applyFont="1" applyFill="1" applyBorder="1" applyAlignment="1">
      <alignment horizontal="center" vertical="center" shrinkToFit="1"/>
    </xf>
    <xf numFmtId="0" fontId="151" fillId="36" borderId="15" xfId="0" applyFont="1" applyFill="1" applyBorder="1" applyAlignment="1">
      <alignment horizontal="center" vertical="center" shrinkToFit="1"/>
    </xf>
    <xf numFmtId="0" fontId="151" fillId="7" borderId="15" xfId="0" applyFont="1" applyFill="1" applyBorder="1" applyAlignment="1">
      <alignment horizontal="center" vertical="center" shrinkToFit="1"/>
    </xf>
    <xf numFmtId="0" fontId="152" fillId="37" borderId="15" xfId="0" applyFont="1" applyFill="1" applyBorder="1" applyAlignment="1">
      <alignment horizontal="center" vertical="center" shrinkToFit="1"/>
    </xf>
    <xf numFmtId="0" fontId="151" fillId="38" borderId="15" xfId="0" applyFont="1" applyFill="1" applyBorder="1" applyAlignment="1">
      <alignment horizontal="center" vertical="center" shrinkToFit="1"/>
    </xf>
    <xf numFmtId="0" fontId="6" fillId="0" borderId="0" xfId="0" applyFont="1" applyFill="1" applyAlignment="1">
      <alignment horizontal="left" vertical="center"/>
    </xf>
    <xf numFmtId="0" fontId="153" fillId="0" borderId="0" xfId="0" applyFont="1" applyFill="1" applyAlignment="1">
      <alignment horizontal="left" vertical="center"/>
    </xf>
    <xf numFmtId="0" fontId="154" fillId="0" borderId="0" xfId="0" applyFont="1" applyFill="1" applyAlignment="1">
      <alignment horizontal="left" vertical="center"/>
    </xf>
    <xf numFmtId="0" fontId="8" fillId="0" borderId="0" xfId="0" applyFont="1" applyFill="1" applyAlignment="1">
      <alignment horizontal="left" vertical="center"/>
    </xf>
    <xf numFmtId="0" fontId="148" fillId="0" borderId="0" xfId="0" applyFont="1" applyFill="1" applyAlignment="1">
      <alignment horizontal="left" vertical="center"/>
    </xf>
    <xf numFmtId="0" fontId="150" fillId="33" borderId="16" xfId="0" applyFont="1" applyFill="1" applyBorder="1" applyAlignment="1">
      <alignment horizontal="center" vertical="center"/>
    </xf>
    <xf numFmtId="0" fontId="155" fillId="33" borderId="16" xfId="0" applyFont="1" applyFill="1" applyBorder="1" applyAlignment="1">
      <alignment horizontal="center" vertical="center"/>
    </xf>
    <xf numFmtId="0" fontId="150" fillId="33" borderId="16" xfId="0" applyFont="1" applyFill="1" applyBorder="1" applyAlignment="1">
      <alignment vertical="center"/>
    </xf>
    <xf numFmtId="176" fontId="150" fillId="33" borderId="16" xfId="0" applyNumberFormat="1" applyFont="1" applyFill="1" applyBorder="1" applyAlignment="1">
      <alignment vertical="center"/>
    </xf>
    <xf numFmtId="0" fontId="151" fillId="33" borderId="15" xfId="0" applyFont="1" applyFill="1" applyBorder="1" applyAlignment="1">
      <alignment horizontal="center" vertical="center" wrapText="1" shrinkToFit="1"/>
    </xf>
    <xf numFmtId="0" fontId="151" fillId="2" borderId="15" xfId="0" applyFont="1" applyFill="1" applyBorder="1" applyAlignment="1">
      <alignment horizontal="center" vertical="center" wrapText="1" shrinkToFit="1"/>
    </xf>
    <xf numFmtId="0" fontId="156" fillId="0" borderId="0" xfId="0" applyFont="1" applyFill="1" applyAlignment="1">
      <alignment horizontal="left" vertical="center"/>
    </xf>
    <xf numFmtId="0" fontId="5" fillId="33" borderId="17" xfId="0" applyFont="1" applyFill="1" applyBorder="1" applyAlignment="1">
      <alignment horizontal="center" vertical="center" textRotation="255"/>
    </xf>
    <xf numFmtId="0" fontId="5" fillId="33" borderId="18" xfId="0" applyFont="1" applyFill="1" applyBorder="1" applyAlignment="1">
      <alignment horizontal="left" vertical="center" wrapText="1"/>
    </xf>
    <xf numFmtId="0" fontId="157" fillId="19" borderId="19" xfId="0" applyFont="1" applyFill="1" applyBorder="1" applyAlignment="1">
      <alignment horizontal="center" vertical="center"/>
    </xf>
    <xf numFmtId="0" fontId="157" fillId="19" borderId="20" xfId="0" applyFont="1" applyFill="1" applyBorder="1" applyAlignment="1">
      <alignment horizontal="center" vertical="center"/>
    </xf>
    <xf numFmtId="0" fontId="157" fillId="19" borderId="21" xfId="0" applyFont="1" applyFill="1" applyBorder="1" applyAlignment="1">
      <alignment horizontal="center" vertical="center"/>
    </xf>
    <xf numFmtId="0" fontId="158" fillId="33" borderId="0" xfId="0" applyFont="1" applyFill="1" applyAlignment="1">
      <alignment/>
    </xf>
    <xf numFmtId="49" fontId="159" fillId="0" borderId="22" xfId="0" applyNumberFormat="1" applyFont="1" applyFill="1" applyBorder="1" applyAlignment="1">
      <alignment horizontal="center" vertical="center"/>
    </xf>
    <xf numFmtId="49" fontId="159" fillId="0" borderId="23" xfId="0" applyNumberFormat="1" applyFont="1" applyFill="1" applyBorder="1" applyAlignment="1">
      <alignment horizontal="center" vertical="center"/>
    </xf>
    <xf numFmtId="49" fontId="159" fillId="0" borderId="24"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0" fontId="15" fillId="0" borderId="0" xfId="0" applyFont="1" applyFill="1" applyAlignment="1">
      <alignment horizontal="left" vertical="center"/>
    </xf>
    <xf numFmtId="0" fontId="13" fillId="33" borderId="27" xfId="0" applyFont="1" applyFill="1" applyBorder="1" applyAlignment="1">
      <alignment horizontal="center" vertical="center" shrinkToFit="1"/>
    </xf>
    <xf numFmtId="0" fontId="160" fillId="39" borderId="0" xfId="0" applyFont="1" applyFill="1" applyAlignment="1">
      <alignment vertical="center"/>
    </xf>
    <xf numFmtId="0" fontId="161" fillId="0" borderId="0" xfId="0" applyFont="1" applyFill="1" applyAlignment="1">
      <alignment horizontal="left" vertical="center"/>
    </xf>
    <xf numFmtId="38" fontId="0" fillId="6" borderId="10" xfId="48" applyFont="1" applyFill="1" applyBorder="1" applyAlignment="1">
      <alignment horizontal="center" vertical="center" shrinkToFit="1"/>
    </xf>
    <xf numFmtId="38" fontId="139" fillId="33" borderId="11" xfId="48" applyFont="1" applyFill="1" applyBorder="1" applyAlignment="1">
      <alignment vertical="center" wrapText="1" shrinkToFit="1"/>
    </xf>
    <xf numFmtId="38" fontId="139" fillId="33" borderId="12" xfId="48" applyFont="1" applyFill="1" applyBorder="1" applyAlignment="1">
      <alignment vertical="center" wrapText="1" shrinkToFit="1"/>
    </xf>
    <xf numFmtId="0" fontId="143" fillId="33" borderId="0" xfId="0" applyFont="1" applyFill="1" applyAlignment="1">
      <alignment/>
    </xf>
    <xf numFmtId="0" fontId="143" fillId="33" borderId="0" xfId="0" applyFont="1" applyFill="1" applyAlignment="1">
      <alignment vertical="center"/>
    </xf>
    <xf numFmtId="0" fontId="5" fillId="0" borderId="0" xfId="0" applyFont="1" applyFill="1" applyBorder="1" applyAlignment="1">
      <alignment horizontal="center" vertical="center" shrinkToFit="1"/>
    </xf>
    <xf numFmtId="38" fontId="146" fillId="0" borderId="0" xfId="48" applyFont="1" applyFill="1" applyBorder="1" applyAlignment="1">
      <alignment horizontal="center" vertical="center" wrapText="1" shrinkToFit="1"/>
    </xf>
    <xf numFmtId="0" fontId="148" fillId="40" borderId="28" xfId="0" applyFont="1" applyFill="1" applyBorder="1" applyAlignment="1">
      <alignment horizontal="center" vertical="center"/>
    </xf>
    <xf numFmtId="0" fontId="162" fillId="0" borderId="29"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shrinkToFit="1"/>
      <protection locked="0"/>
    </xf>
    <xf numFmtId="0" fontId="163" fillId="0" borderId="19" xfId="0" applyFont="1" applyFill="1" applyBorder="1" applyAlignment="1" applyProtection="1">
      <alignment horizontal="center" vertical="center" shrinkToFit="1"/>
      <protection locked="0"/>
    </xf>
    <xf numFmtId="0" fontId="164" fillId="0" borderId="20" xfId="0" applyFont="1" applyFill="1" applyBorder="1" applyAlignment="1" applyProtection="1">
      <alignment vertical="center" shrinkToFit="1"/>
      <protection locked="0"/>
    </xf>
    <xf numFmtId="0" fontId="142" fillId="0" borderId="21" xfId="0" applyFont="1" applyFill="1" applyBorder="1" applyAlignment="1" applyProtection="1">
      <alignment vertical="center" wrapText="1"/>
      <protection locked="0"/>
    </xf>
    <xf numFmtId="0" fontId="142" fillId="0" borderId="21" xfId="0" applyFont="1" applyFill="1" applyBorder="1" applyAlignment="1" applyProtection="1">
      <alignment vertical="center"/>
      <protection locked="0"/>
    </xf>
    <xf numFmtId="0" fontId="151" fillId="6" borderId="15" xfId="0" applyFont="1" applyFill="1" applyBorder="1" applyAlignment="1">
      <alignment horizontal="left" vertical="center" shrinkToFit="1"/>
    </xf>
    <xf numFmtId="0" fontId="151" fillId="28" borderId="15" xfId="0" applyFont="1" applyFill="1" applyBorder="1" applyAlignment="1">
      <alignment horizontal="left" vertical="center" shrinkToFit="1"/>
    </xf>
    <xf numFmtId="0" fontId="151" fillId="34" borderId="15" xfId="0" applyFont="1" applyFill="1" applyBorder="1" applyAlignment="1">
      <alignment horizontal="left" vertical="center" shrinkToFit="1"/>
    </xf>
    <xf numFmtId="0" fontId="19" fillId="0" borderId="30"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protection locked="0"/>
    </xf>
    <xf numFmtId="0" fontId="165" fillId="0" borderId="0" xfId="0" applyFont="1" applyFill="1" applyAlignment="1">
      <alignment horizontal="left" vertical="center"/>
    </xf>
    <xf numFmtId="0" fontId="166" fillId="0" borderId="0" xfId="0" applyFont="1" applyFill="1" applyAlignment="1">
      <alignment horizontal="left" vertical="center"/>
    </xf>
    <xf numFmtId="0" fontId="165" fillId="0" borderId="0" xfId="0" applyFont="1" applyFill="1" applyAlignment="1">
      <alignment horizontal="left" vertical="center" shrinkToFit="1"/>
    </xf>
    <xf numFmtId="0" fontId="167" fillId="0" borderId="0" xfId="0" applyFont="1" applyFill="1" applyAlignment="1">
      <alignment horizontal="left" vertical="center"/>
    </xf>
    <xf numFmtId="0" fontId="168" fillId="0" borderId="0" xfId="0" applyFont="1" applyFill="1" applyAlignment="1">
      <alignment horizontal="left" vertical="center"/>
    </xf>
    <xf numFmtId="0" fontId="169" fillId="0" borderId="0" xfId="0" applyFont="1" applyFill="1" applyAlignment="1">
      <alignment horizontal="left" vertical="center"/>
    </xf>
    <xf numFmtId="0" fontId="170" fillId="0" borderId="0" xfId="0" applyFont="1" applyFill="1" applyAlignment="1">
      <alignment horizontal="left" vertical="center"/>
    </xf>
    <xf numFmtId="0" fontId="171" fillId="0" borderId="0" xfId="0" applyFont="1" applyFill="1" applyAlignment="1">
      <alignment horizontal="left" vertical="center"/>
    </xf>
    <xf numFmtId="0" fontId="165" fillId="0" borderId="0" xfId="0" applyFont="1" applyFill="1" applyAlignment="1">
      <alignment vertical="center" wrapText="1"/>
    </xf>
    <xf numFmtId="0" fontId="172" fillId="0" borderId="0" xfId="0" applyFont="1" applyFill="1" applyAlignment="1">
      <alignment horizontal="left" vertical="center"/>
    </xf>
    <xf numFmtId="0" fontId="166" fillId="0" borderId="0" xfId="0" applyFont="1" applyFill="1" applyAlignment="1">
      <alignment vertical="center" wrapText="1"/>
    </xf>
    <xf numFmtId="0" fontId="173" fillId="0" borderId="0" xfId="0" applyFont="1" applyFill="1" applyAlignment="1">
      <alignment horizontal="left" vertical="center"/>
    </xf>
    <xf numFmtId="0" fontId="167" fillId="0" borderId="0" xfId="0" applyFont="1" applyFill="1" applyAlignment="1">
      <alignment horizontal="left" vertical="center" shrinkToFit="1"/>
    </xf>
    <xf numFmtId="0" fontId="167" fillId="0" borderId="0" xfId="0" applyFont="1" applyFill="1" applyAlignment="1">
      <alignment vertical="center" wrapText="1"/>
    </xf>
    <xf numFmtId="0" fontId="174" fillId="0" borderId="0" xfId="0" applyFont="1" applyFill="1" applyAlignment="1">
      <alignment horizontal="left" vertical="center"/>
    </xf>
    <xf numFmtId="0" fontId="175" fillId="0" borderId="0" xfId="0" applyFont="1" applyFill="1" applyAlignment="1">
      <alignment horizontal="left" vertical="center"/>
    </xf>
    <xf numFmtId="0" fontId="16" fillId="0" borderId="0" xfId="0" applyFont="1" applyFill="1" applyAlignment="1">
      <alignment vertical="center" wrapText="1"/>
    </xf>
    <xf numFmtId="38" fontId="0" fillId="6" borderId="10" xfId="48" applyFont="1" applyFill="1" applyBorder="1" applyAlignment="1">
      <alignment horizontal="center" vertical="center" wrapText="1"/>
    </xf>
    <xf numFmtId="38" fontId="139" fillId="41" borderId="0" xfId="48" applyFont="1" applyFill="1" applyAlignment="1">
      <alignment vertical="center"/>
    </xf>
    <xf numFmtId="38" fontId="139" fillId="41" borderId="0" xfId="48" applyFont="1" applyFill="1" applyAlignment="1">
      <alignment vertical="center"/>
    </xf>
    <xf numFmtId="38" fontId="176" fillId="0" borderId="0" xfId="48" applyFont="1" applyFill="1" applyAlignment="1">
      <alignment horizontal="center"/>
    </xf>
    <xf numFmtId="38" fontId="177" fillId="0" borderId="0" xfId="48" applyFont="1" applyFill="1" applyAlignment="1">
      <alignment horizontal="center" wrapText="1"/>
    </xf>
    <xf numFmtId="38" fontId="177" fillId="0" borderId="0" xfId="48" applyFont="1" applyFill="1" applyAlignment="1">
      <alignment horizontal="center"/>
    </xf>
    <xf numFmtId="38" fontId="177" fillId="41" borderId="0" xfId="48" applyFont="1" applyFill="1" applyAlignment="1">
      <alignment horizontal="center" wrapText="1"/>
    </xf>
    <xf numFmtId="38" fontId="177" fillId="41" borderId="0" xfId="48" applyFont="1" applyFill="1" applyAlignment="1">
      <alignment horizontal="center"/>
    </xf>
    <xf numFmtId="38" fontId="178" fillId="6" borderId="10" xfId="48" applyFont="1" applyFill="1" applyBorder="1" applyAlignment="1">
      <alignment horizontal="center" vertical="center" wrapText="1"/>
    </xf>
    <xf numFmtId="38" fontId="139" fillId="6" borderId="10" xfId="48" applyFont="1" applyFill="1" applyBorder="1" applyAlignment="1">
      <alignment horizontal="center" vertical="center"/>
    </xf>
    <xf numFmtId="38" fontId="0" fillId="6" borderId="10" xfId="48" applyFont="1" applyFill="1" applyBorder="1" applyAlignment="1">
      <alignment horizontal="center" vertical="center" wrapText="1" shrinkToFit="1"/>
    </xf>
    <xf numFmtId="38" fontId="143" fillId="6" borderId="10" xfId="48" applyFont="1" applyFill="1" applyBorder="1" applyAlignment="1">
      <alignment horizontal="center" vertical="center" wrapText="1" shrinkToFit="1"/>
    </xf>
    <xf numFmtId="38" fontId="162" fillId="6" borderId="10" xfId="48" applyFont="1" applyFill="1" applyBorder="1" applyAlignment="1">
      <alignment horizontal="center" vertical="center" wrapText="1"/>
    </xf>
    <xf numFmtId="38" fontId="139" fillId="41" borderId="0" xfId="48" applyFont="1" applyFill="1" applyAlignment="1">
      <alignment vertical="center" shrinkToFit="1"/>
    </xf>
    <xf numFmtId="0" fontId="179" fillId="0" borderId="0" xfId="0" applyFont="1" applyFill="1" applyBorder="1" applyAlignment="1">
      <alignment horizontal="right" vertical="center" shrinkToFit="1"/>
    </xf>
    <xf numFmtId="0" fontId="179" fillId="0" borderId="32" xfId="0" applyFont="1" applyFill="1" applyBorder="1" applyAlignment="1">
      <alignment horizontal="right" shrinkToFit="1"/>
    </xf>
    <xf numFmtId="0" fontId="179" fillId="0" borderId="33" xfId="0" applyFont="1" applyFill="1" applyBorder="1" applyAlignment="1">
      <alignment horizontal="right" vertical="top" shrinkToFit="1"/>
    </xf>
    <xf numFmtId="0" fontId="179" fillId="0" borderId="0" xfId="0" applyFont="1" applyFill="1" applyBorder="1" applyAlignment="1">
      <alignment horizontal="right" shrinkToFit="1"/>
    </xf>
    <xf numFmtId="0" fontId="167" fillId="0" borderId="34" xfId="0" applyFont="1" applyFill="1" applyBorder="1" applyAlignment="1">
      <alignment horizontal="left" vertical="center"/>
    </xf>
    <xf numFmtId="38" fontId="146" fillId="0" borderId="35" xfId="48" applyFont="1" applyFill="1" applyBorder="1" applyAlignment="1">
      <alignment horizontal="center" vertical="center" shrinkToFit="1"/>
    </xf>
    <xf numFmtId="38" fontId="146" fillId="0" borderId="0" xfId="48" applyFont="1" applyFill="1" applyBorder="1" applyAlignment="1">
      <alignment horizontal="center" vertical="center" shrinkToFit="1"/>
    </xf>
    <xf numFmtId="38" fontId="159" fillId="0" borderId="0" xfId="48" applyFont="1" applyFill="1" applyBorder="1" applyAlignment="1">
      <alignment horizontal="center" vertical="center" shrinkToFit="1"/>
    </xf>
    <xf numFmtId="0" fontId="167" fillId="0" borderId="36" xfId="0" applyFont="1" applyFill="1" applyBorder="1" applyAlignment="1">
      <alignment horizontal="left" vertical="center"/>
    </xf>
    <xf numFmtId="0" fontId="180" fillId="0" borderId="37" xfId="0" applyFont="1" applyFill="1" applyBorder="1" applyAlignment="1">
      <alignment horizontal="center" vertical="center"/>
    </xf>
    <xf numFmtId="0" fontId="180" fillId="0" borderId="24" xfId="0" applyFont="1" applyFill="1" applyBorder="1" applyAlignment="1">
      <alignment horizontal="center" vertical="center"/>
    </xf>
    <xf numFmtId="49" fontId="8" fillId="0" borderId="38"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181" fillId="0" borderId="23" xfId="0" applyNumberFormat="1" applyFont="1" applyFill="1" applyBorder="1" applyAlignment="1">
      <alignment horizontal="center" vertical="center" wrapText="1"/>
    </xf>
    <xf numFmtId="49" fontId="181" fillId="0" borderId="24" xfId="0" applyNumberFormat="1" applyFont="1" applyFill="1" applyBorder="1" applyAlignment="1">
      <alignment horizontal="center" vertical="center" wrapText="1"/>
    </xf>
    <xf numFmtId="0" fontId="167" fillId="41" borderId="0" xfId="0" applyFont="1" applyFill="1" applyAlignment="1">
      <alignment horizontal="left" vertical="center"/>
    </xf>
    <xf numFmtId="0" fontId="15" fillId="0" borderId="0" xfId="0" applyFont="1" applyFill="1" applyAlignment="1">
      <alignment horizontal="left" vertical="top"/>
    </xf>
    <xf numFmtId="0" fontId="167" fillId="0" borderId="0" xfId="0" applyFont="1" applyFill="1" applyAlignment="1">
      <alignment horizontal="left"/>
    </xf>
    <xf numFmtId="0" fontId="168" fillId="0" borderId="0" xfId="0" applyFont="1" applyFill="1" applyAlignment="1">
      <alignment horizontal="left"/>
    </xf>
    <xf numFmtId="0" fontId="146" fillId="0" borderId="0" xfId="0" applyFont="1" applyFill="1" applyAlignment="1">
      <alignment horizontal="left"/>
    </xf>
    <xf numFmtId="0" fontId="182" fillId="0" borderId="0" xfId="0" applyFont="1" applyFill="1" applyAlignment="1">
      <alignment horizontal="left" vertical="center" wrapText="1"/>
    </xf>
    <xf numFmtId="0" fontId="5" fillId="0" borderId="0" xfId="0" applyFont="1" applyFill="1" applyBorder="1" applyAlignment="1">
      <alignment horizontal="left" vertical="center" shrinkToFit="1"/>
    </xf>
    <xf numFmtId="0" fontId="5" fillId="0" borderId="36" xfId="0" applyFont="1" applyFill="1" applyBorder="1" applyAlignment="1">
      <alignment horizontal="left" vertical="center" wrapText="1"/>
    </xf>
    <xf numFmtId="0" fontId="179" fillId="0" borderId="32" xfId="0" applyFont="1" applyFill="1" applyBorder="1" applyAlignment="1">
      <alignment horizontal="center" shrinkToFit="1"/>
    </xf>
    <xf numFmtId="0" fontId="179" fillId="0" borderId="33" xfId="0" applyFont="1" applyFill="1" applyBorder="1" applyAlignment="1">
      <alignment horizontal="center" vertical="top" shrinkToFit="1"/>
    </xf>
    <xf numFmtId="0" fontId="179" fillId="0" borderId="40" xfId="0" applyFont="1" applyFill="1" applyBorder="1" applyAlignment="1">
      <alignment horizontal="center" vertical="top" shrinkToFit="1"/>
    </xf>
    <xf numFmtId="0" fontId="13" fillId="33" borderId="41" xfId="0" applyFont="1" applyFill="1" applyBorder="1" applyAlignment="1">
      <alignment horizontal="center" vertical="center" shrinkToFit="1"/>
    </xf>
    <xf numFmtId="0" fontId="5" fillId="33" borderId="42" xfId="0" applyFont="1" applyFill="1" applyBorder="1" applyAlignment="1">
      <alignment horizontal="center" vertical="center" textRotation="255"/>
    </xf>
    <xf numFmtId="0" fontId="179"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shrinkToFit="1"/>
    </xf>
    <xf numFmtId="0" fontId="5" fillId="0" borderId="46" xfId="0" applyFont="1" applyFill="1" applyBorder="1" applyAlignment="1">
      <alignment horizontal="center" vertical="center" shrinkToFit="1"/>
    </xf>
    <xf numFmtId="0" fontId="146" fillId="0" borderId="0" xfId="0" applyFont="1" applyFill="1" applyBorder="1" applyAlignment="1">
      <alignment horizontal="left" vertical="center" shrinkToFit="1"/>
    </xf>
    <xf numFmtId="0" fontId="5" fillId="0" borderId="47" xfId="0" applyFont="1" applyFill="1" applyBorder="1" applyAlignment="1">
      <alignment horizontal="center" vertical="top" shrinkToFit="1"/>
    </xf>
    <xf numFmtId="0" fontId="5" fillId="0" borderId="44" xfId="0" applyFont="1" applyFill="1" applyBorder="1" applyAlignment="1">
      <alignment horizontal="center" shrinkToFit="1"/>
    </xf>
    <xf numFmtId="0" fontId="5" fillId="0" borderId="0" xfId="0" applyFont="1" applyFill="1" applyBorder="1" applyAlignment="1">
      <alignment horizontal="right" vertical="center" shrinkToFit="1"/>
    </xf>
    <xf numFmtId="0" fontId="179" fillId="0" borderId="40" xfId="0" applyFont="1" applyFill="1" applyBorder="1" applyAlignment="1">
      <alignment horizontal="right" vertical="top" shrinkToFit="1"/>
    </xf>
    <xf numFmtId="0" fontId="5" fillId="0" borderId="48" xfId="0" applyFont="1" applyFill="1" applyBorder="1" applyAlignment="1">
      <alignment horizontal="center" vertical="top" shrinkToFit="1"/>
    </xf>
    <xf numFmtId="0" fontId="5" fillId="0" borderId="49" xfId="0" applyFont="1" applyFill="1" applyBorder="1" applyAlignment="1">
      <alignment horizontal="center" vertical="center" shrinkToFit="1"/>
    </xf>
    <xf numFmtId="0" fontId="5" fillId="0" borderId="0" xfId="0" applyFont="1" applyFill="1" applyAlignment="1">
      <alignment vertical="top" wrapText="1"/>
    </xf>
    <xf numFmtId="0" fontId="5" fillId="0" borderId="0" xfId="0" applyFont="1" applyFill="1" applyBorder="1" applyAlignment="1">
      <alignment horizontal="center" shrinkToFit="1"/>
    </xf>
    <xf numFmtId="0" fontId="16" fillId="0" borderId="0" xfId="0" applyFont="1" applyFill="1" applyBorder="1" applyAlignment="1">
      <alignment horizontal="left" vertical="center" wrapText="1"/>
    </xf>
    <xf numFmtId="0" fontId="146" fillId="0" borderId="0" xfId="0" applyFont="1" applyFill="1" applyAlignment="1">
      <alignment vertical="top" wrapText="1"/>
    </xf>
    <xf numFmtId="0" fontId="5" fillId="0" borderId="0" xfId="0" applyFont="1" applyFill="1" applyBorder="1" applyAlignment="1">
      <alignment vertical="top" wrapText="1"/>
    </xf>
    <xf numFmtId="0" fontId="156" fillId="0" borderId="0" xfId="0" applyFont="1" applyFill="1" applyBorder="1" applyAlignment="1">
      <alignment vertical="center" wrapText="1"/>
    </xf>
    <xf numFmtId="0" fontId="8" fillId="0" borderId="0" xfId="0" applyFont="1" applyFill="1" applyBorder="1" applyAlignment="1">
      <alignment vertical="center" wrapText="1"/>
    </xf>
    <xf numFmtId="0" fontId="5" fillId="0" borderId="0" xfId="0" applyFont="1" applyFill="1" applyAlignment="1">
      <alignment horizontal="left" vertical="top" wrapText="1"/>
    </xf>
    <xf numFmtId="0" fontId="5" fillId="0" borderId="0" xfId="0" applyFont="1" applyFill="1" applyBorder="1" applyAlignment="1">
      <alignment horizontal="left" vertical="center" wrapText="1"/>
    </xf>
    <xf numFmtId="0" fontId="156" fillId="0" borderId="0" xfId="0" applyFont="1" applyFill="1" applyBorder="1" applyAlignment="1">
      <alignment horizontal="left" vertical="center" wrapText="1"/>
    </xf>
    <xf numFmtId="38" fontId="0" fillId="6" borderId="10" xfId="48" applyFont="1" applyFill="1" applyBorder="1" applyAlignment="1">
      <alignment horizontal="center" vertical="center" wrapText="1"/>
    </xf>
    <xf numFmtId="38" fontId="142" fillId="0" borderId="50" xfId="48" applyFont="1" applyFill="1" applyBorder="1" applyAlignment="1">
      <alignment vertical="center"/>
    </xf>
    <xf numFmtId="38" fontId="144" fillId="0" borderId="50" xfId="48" applyFont="1" applyFill="1" applyBorder="1" applyAlignment="1">
      <alignment vertical="center"/>
    </xf>
    <xf numFmtId="38" fontId="142" fillId="0" borderId="51" xfId="48" applyFont="1" applyFill="1" applyBorder="1" applyAlignment="1">
      <alignment vertical="center"/>
    </xf>
    <xf numFmtId="38" fontId="139" fillId="41" borderId="52" xfId="48" applyFont="1" applyFill="1" applyBorder="1" applyAlignment="1">
      <alignment vertical="center"/>
    </xf>
    <xf numFmtId="38" fontId="139" fillId="34" borderId="0" xfId="48" applyFont="1" applyFill="1" applyBorder="1" applyAlignment="1">
      <alignment vertical="center"/>
    </xf>
    <xf numFmtId="0" fontId="14" fillId="0" borderId="0" xfId="0" applyFont="1" applyFill="1" applyBorder="1" applyAlignment="1">
      <alignment vertical="center" wrapText="1"/>
    </xf>
    <xf numFmtId="0" fontId="183" fillId="0" borderId="0" xfId="0" applyFont="1" applyFill="1" applyBorder="1" applyAlignment="1">
      <alignment horizontal="center" vertical="center" shrinkToFit="1"/>
    </xf>
    <xf numFmtId="0" fontId="183" fillId="0" borderId="0" xfId="0" applyFont="1" applyFill="1" applyBorder="1" applyAlignment="1">
      <alignment horizontal="center" vertical="center" wrapText="1"/>
    </xf>
    <xf numFmtId="58" fontId="183" fillId="0" borderId="0" xfId="0" applyNumberFormat="1" applyFont="1" applyFill="1" applyBorder="1" applyAlignment="1">
      <alignment horizontal="center" vertical="center" shrinkToFit="1"/>
    </xf>
    <xf numFmtId="0" fontId="21" fillId="0" borderId="0" xfId="0" applyFont="1" applyFill="1" applyBorder="1" applyAlignment="1">
      <alignment horizontal="left" vertical="center" wrapText="1"/>
    </xf>
    <xf numFmtId="0" fontId="5" fillId="0" borderId="0" xfId="0" applyFont="1" applyFill="1" applyBorder="1" applyAlignment="1">
      <alignment horizontal="center" vertical="top" shrinkToFit="1"/>
    </xf>
    <xf numFmtId="0" fontId="2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vertical="center" shrinkToFit="1"/>
    </xf>
    <xf numFmtId="0" fontId="184" fillId="0" borderId="0" xfId="0" applyFont="1" applyFill="1" applyBorder="1" applyAlignment="1">
      <alignment vertical="center" wrapText="1"/>
    </xf>
    <xf numFmtId="0" fontId="7" fillId="0" borderId="0" xfId="0" applyFont="1" applyFill="1" applyBorder="1" applyAlignment="1">
      <alignment vertical="center" wrapText="1"/>
    </xf>
    <xf numFmtId="0" fontId="184" fillId="0" borderId="0" xfId="0" applyFont="1" applyFill="1" applyBorder="1" applyAlignment="1">
      <alignment horizontal="left" vertical="center" wrapText="1"/>
    </xf>
    <xf numFmtId="0" fontId="180" fillId="0" borderId="0" xfId="0" applyFont="1" applyFill="1" applyBorder="1" applyAlignment="1">
      <alignment horizontal="center" vertical="center"/>
    </xf>
    <xf numFmtId="0" fontId="180" fillId="0" borderId="0" xfId="0" applyFont="1" applyFill="1" applyBorder="1" applyAlignment="1">
      <alignment horizontal="center" vertical="center" shrinkToFit="1"/>
    </xf>
    <xf numFmtId="49" fontId="8" fillId="0" borderId="0" xfId="0" applyNumberFormat="1" applyFont="1" applyFill="1" applyBorder="1" applyAlignment="1">
      <alignment horizontal="center" vertical="center"/>
    </xf>
    <xf numFmtId="49" fontId="159" fillId="0" borderId="0" xfId="0" applyNumberFormat="1" applyFont="1" applyFill="1" applyBorder="1" applyAlignment="1">
      <alignment horizontal="center" vertical="center"/>
    </xf>
    <xf numFmtId="49" fontId="181" fillId="0" borderId="0" xfId="0" applyNumberFormat="1" applyFont="1" applyFill="1" applyBorder="1" applyAlignment="1">
      <alignment horizontal="center" vertical="center" wrapText="1"/>
    </xf>
    <xf numFmtId="0" fontId="185" fillId="0" borderId="0" xfId="0" applyFont="1" applyFill="1" applyBorder="1" applyAlignment="1">
      <alignment horizontal="center" vertical="center" shrinkToFit="1"/>
    </xf>
    <xf numFmtId="0" fontId="186"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59" fillId="0" borderId="0" xfId="0" applyFont="1" applyFill="1" applyBorder="1" applyAlignment="1">
      <alignment horizontal="left" vertical="center" wrapText="1" indent="8"/>
    </xf>
    <xf numFmtId="0" fontId="187" fillId="0" borderId="0" xfId="0" applyFont="1" applyFill="1" applyBorder="1" applyAlignment="1">
      <alignment horizontal="center" vertical="center" shrinkToFit="1"/>
    </xf>
    <xf numFmtId="0" fontId="188" fillId="0" borderId="0" xfId="0" applyFont="1" applyFill="1" applyBorder="1" applyAlignment="1">
      <alignment horizontal="center" vertical="top" shrinkToFit="1"/>
    </xf>
    <xf numFmtId="0" fontId="188" fillId="0" borderId="0" xfId="0" applyFont="1" applyFill="1" applyBorder="1" applyAlignment="1">
      <alignment horizontal="center" vertical="center" shrinkToFit="1"/>
    </xf>
    <xf numFmtId="0" fontId="188" fillId="0" borderId="0" xfId="0" applyFont="1" applyFill="1" applyBorder="1" applyAlignment="1">
      <alignment horizontal="left" vertical="top" shrinkToFit="1"/>
    </xf>
    <xf numFmtId="0" fontId="8" fillId="0" borderId="0" xfId="0" applyFont="1" applyFill="1" applyBorder="1" applyAlignment="1">
      <alignment horizontal="center" vertical="center" shrinkToFit="1"/>
    </xf>
    <xf numFmtId="0" fontId="146"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167" fillId="0" borderId="0" xfId="0" applyFont="1" applyFill="1" applyBorder="1" applyAlignment="1">
      <alignment horizontal="left" vertical="center"/>
    </xf>
    <xf numFmtId="0" fontId="13" fillId="0" borderId="0" xfId="0" applyFont="1" applyFill="1" applyBorder="1" applyAlignment="1">
      <alignment horizontal="center" vertical="center" shrinkToFit="1"/>
    </xf>
    <xf numFmtId="0" fontId="167" fillId="0" borderId="53" xfId="0" applyFont="1" applyFill="1" applyBorder="1" applyAlignment="1">
      <alignment horizontal="left" vertical="center"/>
    </xf>
    <xf numFmtId="0" fontId="189" fillId="0" borderId="0" xfId="0" applyFont="1" applyFill="1" applyBorder="1" applyAlignment="1">
      <alignment horizontal="center" vertical="top" shrinkToFit="1"/>
    </xf>
    <xf numFmtId="0" fontId="190" fillId="0" borderId="0" xfId="0" applyFont="1" applyFill="1" applyBorder="1" applyAlignment="1">
      <alignment horizontal="center" vertical="center"/>
    </xf>
    <xf numFmtId="0" fontId="8" fillId="33" borderId="0" xfId="0" applyFont="1" applyFill="1" applyBorder="1" applyAlignment="1">
      <alignment horizontal="center" vertical="center" shrinkToFit="1"/>
    </xf>
    <xf numFmtId="0" fontId="21" fillId="41" borderId="0" xfId="0" applyFont="1" applyFill="1" applyBorder="1" applyAlignment="1">
      <alignment horizontal="center" vertical="center" shrinkToFit="1"/>
    </xf>
    <xf numFmtId="0" fontId="36" fillId="41" borderId="0" xfId="0" applyFont="1" applyFill="1" applyBorder="1" applyAlignment="1">
      <alignment horizontal="left" vertical="center" shrinkToFit="1"/>
    </xf>
    <xf numFmtId="0" fontId="191" fillId="33" borderId="0" xfId="0" applyFont="1" applyFill="1" applyAlignment="1">
      <alignment horizontal="center" vertical="center" wrapText="1"/>
    </xf>
    <xf numFmtId="0" fontId="192" fillId="0" borderId="0" xfId="0" applyFont="1" applyFill="1" applyAlignment="1">
      <alignment horizontal="left" vertical="center" wrapText="1"/>
    </xf>
    <xf numFmtId="0" fontId="192" fillId="0" borderId="0" xfId="0" applyFont="1" applyFill="1" applyAlignment="1">
      <alignment horizontal="left" vertical="center"/>
    </xf>
    <xf numFmtId="0" fontId="149" fillId="33" borderId="0" xfId="0" applyFont="1" applyFill="1" applyBorder="1" applyAlignment="1">
      <alignment horizontal="center" vertical="center" wrapText="1"/>
    </xf>
    <xf numFmtId="0" fontId="17" fillId="0" borderId="54" xfId="0" applyFont="1" applyFill="1" applyBorder="1" applyAlignment="1" applyProtection="1">
      <alignment horizontal="left" vertical="center" shrinkToFit="1"/>
      <protection locked="0"/>
    </xf>
    <xf numFmtId="0" fontId="17" fillId="0" borderId="55" xfId="0" applyFont="1" applyFill="1" applyBorder="1" applyAlignment="1" applyProtection="1">
      <alignment horizontal="left" vertical="center" shrinkToFit="1"/>
      <protection locked="0"/>
    </xf>
    <xf numFmtId="0" fontId="193" fillId="36" borderId="28" xfId="0" applyFont="1" applyFill="1" applyBorder="1" applyAlignment="1">
      <alignment horizontal="center" vertical="center" textRotation="255" shrinkToFit="1"/>
    </xf>
    <xf numFmtId="0" fontId="193" fillId="36" borderId="56" xfId="0" applyFont="1" applyFill="1" applyBorder="1" applyAlignment="1">
      <alignment horizontal="center" vertical="center" textRotation="255" shrinkToFit="1"/>
    </xf>
    <xf numFmtId="0" fontId="193" fillId="36" borderId="57" xfId="0" applyFont="1" applyFill="1" applyBorder="1" applyAlignment="1">
      <alignment horizontal="center" vertical="center" textRotation="255" shrinkToFit="1"/>
    </xf>
    <xf numFmtId="0" fontId="17" fillId="0" borderId="58" xfId="0" applyFont="1" applyFill="1" applyBorder="1" applyAlignment="1" applyProtection="1">
      <alignment horizontal="left" vertical="center" shrinkToFit="1"/>
      <protection locked="0"/>
    </xf>
    <xf numFmtId="0" fontId="17" fillId="0" borderId="59" xfId="0" applyFont="1" applyFill="1" applyBorder="1" applyAlignment="1" applyProtection="1">
      <alignment horizontal="left" vertical="center" shrinkToFit="1"/>
      <protection locked="0"/>
    </xf>
    <xf numFmtId="0" fontId="193" fillId="7" borderId="28" xfId="0" applyFont="1" applyFill="1" applyBorder="1" applyAlignment="1">
      <alignment horizontal="center" vertical="center" textRotation="255" shrinkToFit="1"/>
    </xf>
    <xf numFmtId="0" fontId="193" fillId="7" borderId="56" xfId="0" applyFont="1" applyFill="1" applyBorder="1" applyAlignment="1">
      <alignment horizontal="center" vertical="center" textRotation="255" shrinkToFit="1"/>
    </xf>
    <xf numFmtId="0" fontId="193" fillId="7" borderId="57" xfId="0" applyFont="1" applyFill="1" applyBorder="1" applyAlignment="1">
      <alignment horizontal="center" vertical="center" textRotation="255" shrinkToFit="1"/>
    </xf>
    <xf numFmtId="0" fontId="194" fillId="0" borderId="0" xfId="0" applyFont="1" applyFill="1" applyAlignment="1">
      <alignment horizontal="center" vertical="center" wrapText="1"/>
    </xf>
    <xf numFmtId="0" fontId="194" fillId="0" borderId="0" xfId="0" applyFont="1" applyFill="1" applyAlignment="1">
      <alignment horizontal="center" vertical="center"/>
    </xf>
    <xf numFmtId="0" fontId="195" fillId="42" borderId="60" xfId="0" applyFont="1" applyFill="1" applyBorder="1" applyAlignment="1">
      <alignment horizontal="center" vertical="center" shrinkToFit="1"/>
    </xf>
    <xf numFmtId="0" fontId="195" fillId="42" borderId="61" xfId="0" applyFont="1" applyFill="1" applyBorder="1" applyAlignment="1">
      <alignment horizontal="center" vertical="center" shrinkToFit="1"/>
    </xf>
    <xf numFmtId="58" fontId="17" fillId="0" borderId="54" xfId="0" applyNumberFormat="1" applyFont="1" applyFill="1" applyBorder="1" applyAlignment="1" applyProtection="1">
      <alignment horizontal="left" vertical="center" shrinkToFit="1"/>
      <protection locked="0"/>
    </xf>
    <xf numFmtId="0" fontId="193" fillId="35" borderId="28" xfId="0" applyFont="1" applyFill="1" applyBorder="1" applyAlignment="1">
      <alignment horizontal="center" vertical="center" textRotation="255" shrinkToFit="1"/>
    </xf>
    <xf numFmtId="0" fontId="193" fillId="35" borderId="56" xfId="0" applyFont="1" applyFill="1" applyBorder="1" applyAlignment="1">
      <alignment horizontal="center" vertical="center" textRotation="255" shrinkToFit="1"/>
    </xf>
    <xf numFmtId="0" fontId="193" fillId="35" borderId="57" xfId="0" applyFont="1" applyFill="1" applyBorder="1" applyAlignment="1">
      <alignment horizontal="center" vertical="center" textRotation="255" shrinkToFit="1"/>
    </xf>
    <xf numFmtId="0" fontId="196" fillId="42" borderId="62" xfId="0" applyFont="1" applyFill="1" applyBorder="1" applyAlignment="1">
      <alignment horizontal="center" vertical="center" shrinkToFit="1"/>
    </xf>
    <xf numFmtId="0" fontId="196" fillId="42" borderId="63" xfId="0" applyFont="1" applyFill="1" applyBorder="1" applyAlignment="1">
      <alignment horizontal="center" vertical="center" shrinkToFit="1"/>
    </xf>
    <xf numFmtId="0" fontId="164" fillId="0" borderId="64" xfId="0" applyFont="1" applyFill="1" applyBorder="1" applyAlignment="1" applyProtection="1">
      <alignment horizontal="left" vertical="center" shrinkToFit="1"/>
      <protection locked="0"/>
    </xf>
    <xf numFmtId="0" fontId="164" fillId="0" borderId="65" xfId="0" applyFont="1" applyFill="1" applyBorder="1" applyAlignment="1" applyProtection="1">
      <alignment horizontal="left" vertical="center" shrinkToFit="1"/>
      <protection locked="0"/>
    </xf>
    <xf numFmtId="0" fontId="157" fillId="19" borderId="64" xfId="0" applyFont="1" applyFill="1" applyBorder="1" applyAlignment="1">
      <alignment horizontal="center" vertical="center"/>
    </xf>
    <xf numFmtId="0" fontId="157" fillId="19" borderId="65" xfId="0" applyFont="1" applyFill="1" applyBorder="1" applyAlignment="1">
      <alignment horizontal="center" vertical="center"/>
    </xf>
    <xf numFmtId="0" fontId="193" fillId="38" borderId="28" xfId="0" applyFont="1" applyFill="1" applyBorder="1" applyAlignment="1">
      <alignment horizontal="center" vertical="center" textRotation="255" shrinkToFit="1"/>
    </xf>
    <xf numFmtId="0" fontId="193" fillId="38" borderId="56" xfId="0" applyFont="1" applyFill="1" applyBorder="1" applyAlignment="1">
      <alignment horizontal="center" vertical="center" textRotation="255" shrinkToFit="1"/>
    </xf>
    <xf numFmtId="0" fontId="193" fillId="38" borderId="57" xfId="0" applyFont="1" applyFill="1" applyBorder="1" applyAlignment="1">
      <alignment horizontal="center" vertical="center" textRotation="255" shrinkToFit="1"/>
    </xf>
    <xf numFmtId="0" fontId="20" fillId="0" borderId="54" xfId="0" applyFont="1" applyFill="1" applyBorder="1" applyAlignment="1" applyProtection="1">
      <alignment horizontal="left" vertical="center" wrapText="1" shrinkToFit="1"/>
      <protection locked="0"/>
    </xf>
    <xf numFmtId="0" fontId="20" fillId="0" borderId="55" xfId="0" applyFont="1" applyFill="1" applyBorder="1" applyAlignment="1" applyProtection="1">
      <alignment horizontal="left" vertical="center" shrinkToFit="1"/>
      <protection locked="0"/>
    </xf>
    <xf numFmtId="0" fontId="193" fillId="2" borderId="28" xfId="0" applyFont="1" applyFill="1" applyBorder="1" applyAlignment="1">
      <alignment horizontal="center" vertical="center" textRotation="255" shrinkToFit="1"/>
    </xf>
    <xf numFmtId="0" fontId="193" fillId="2" borderId="56" xfId="0" applyFont="1" applyFill="1" applyBorder="1" applyAlignment="1">
      <alignment horizontal="center" vertical="center" textRotation="255" shrinkToFit="1"/>
    </xf>
    <xf numFmtId="0" fontId="193" fillId="2" borderId="57" xfId="0" applyFont="1" applyFill="1" applyBorder="1" applyAlignment="1">
      <alignment horizontal="center" vertical="center" textRotation="255" shrinkToFit="1"/>
    </xf>
    <xf numFmtId="0" fontId="197" fillId="36" borderId="15" xfId="0" applyFont="1" applyFill="1" applyBorder="1" applyAlignment="1">
      <alignment horizontal="center" vertical="center" wrapText="1"/>
    </xf>
    <xf numFmtId="0" fontId="197" fillId="36" borderId="66" xfId="0" applyFont="1" applyFill="1" applyBorder="1" applyAlignment="1">
      <alignment horizontal="center" vertical="center" wrapText="1"/>
    </xf>
    <xf numFmtId="0" fontId="17" fillId="0" borderId="54" xfId="0" applyFont="1" applyFill="1" applyBorder="1" applyAlignment="1" applyProtection="1">
      <alignment horizontal="left" vertical="center" wrapText="1"/>
      <protection locked="0"/>
    </xf>
    <xf numFmtId="0" fontId="17" fillId="0" borderId="55" xfId="0" applyFont="1" applyFill="1" applyBorder="1" applyAlignment="1" applyProtection="1">
      <alignment horizontal="left" vertical="center" wrapText="1"/>
      <protection locked="0"/>
    </xf>
    <xf numFmtId="0" fontId="130" fillId="33" borderId="0" xfId="0" applyFont="1" applyFill="1" applyBorder="1" applyAlignment="1">
      <alignment horizontal="left" vertical="center" wrapText="1"/>
    </xf>
    <xf numFmtId="0" fontId="130" fillId="33" borderId="0" xfId="0" applyFont="1" applyFill="1" applyAlignment="1">
      <alignment horizontal="left" vertical="center" wrapText="1"/>
    </xf>
    <xf numFmtId="0" fontId="28" fillId="33" borderId="0" xfId="0" applyFont="1" applyFill="1" applyAlignment="1">
      <alignment horizontal="left" vertical="top" wrapText="1"/>
    </xf>
    <xf numFmtId="0" fontId="198" fillId="33" borderId="0" xfId="0" applyFont="1" applyFill="1" applyAlignment="1">
      <alignment horizontal="left" vertical="top" wrapText="1"/>
    </xf>
    <xf numFmtId="0" fontId="199" fillId="33" borderId="0" xfId="0" applyFont="1" applyFill="1" applyAlignment="1">
      <alignment horizontal="left" vertical="top" wrapText="1"/>
    </xf>
    <xf numFmtId="0" fontId="17" fillId="0" borderId="54" xfId="0" applyFont="1" applyFill="1" applyBorder="1" applyAlignment="1" applyProtection="1">
      <alignment horizontal="left" vertical="center" wrapText="1" shrinkToFit="1"/>
      <protection locked="0"/>
    </xf>
    <xf numFmtId="0" fontId="5" fillId="41" borderId="0" xfId="0" applyFont="1" applyFill="1" applyBorder="1" applyAlignment="1">
      <alignment horizontal="left" vertical="center" shrinkToFit="1"/>
    </xf>
    <xf numFmtId="38" fontId="146" fillId="43" borderId="67" xfId="48" applyFont="1" applyFill="1" applyBorder="1" applyAlignment="1">
      <alignment horizontal="center" vertical="center" shrinkToFit="1"/>
    </xf>
    <xf numFmtId="38" fontId="146" fillId="43" borderId="68" xfId="48" applyFont="1" applyFill="1" applyBorder="1" applyAlignment="1">
      <alignment horizontal="center" vertical="center" shrinkToFit="1"/>
    </xf>
    <xf numFmtId="38" fontId="159" fillId="0" borderId="69" xfId="48" applyFont="1" applyFill="1" applyBorder="1" applyAlignment="1">
      <alignment horizontal="center" vertical="center" shrinkToFit="1"/>
    </xf>
    <xf numFmtId="38" fontId="159" fillId="0" borderId="37" xfId="48" applyFont="1" applyFill="1" applyBorder="1" applyAlignment="1">
      <alignment horizontal="center" vertical="center" shrinkToFit="1"/>
    </xf>
    <xf numFmtId="38" fontId="159" fillId="0" borderId="70" xfId="48" applyFont="1" applyFill="1" applyBorder="1" applyAlignment="1">
      <alignment horizontal="center" vertical="center" shrinkToFit="1"/>
    </xf>
    <xf numFmtId="177" fontId="200" fillId="0" borderId="71" xfId="0" applyNumberFormat="1" applyFont="1" applyFill="1" applyBorder="1" applyAlignment="1">
      <alignment horizontal="center" vertical="center" shrinkToFit="1"/>
    </xf>
    <xf numFmtId="177" fontId="200" fillId="0" borderId="72" xfId="0" applyNumberFormat="1" applyFont="1" applyFill="1" applyBorder="1" applyAlignment="1">
      <alignment horizontal="center" vertical="center" shrinkToFit="1"/>
    </xf>
    <xf numFmtId="38" fontId="146" fillId="43" borderId="14" xfId="48" applyFont="1" applyFill="1" applyBorder="1" applyAlignment="1">
      <alignment horizontal="center" vertical="center" shrinkToFit="1"/>
    </xf>
    <xf numFmtId="38" fontId="146" fillId="43" borderId="73" xfId="48"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36" fillId="41" borderId="0" xfId="0" applyFont="1" applyFill="1" applyBorder="1" applyAlignment="1">
      <alignment horizontal="left" vertical="center" shrinkToFit="1"/>
    </xf>
    <xf numFmtId="177" fontId="201" fillId="0" borderId="76" xfId="0" applyNumberFormat="1" applyFont="1" applyFill="1" applyBorder="1" applyAlignment="1">
      <alignment horizontal="right" vertical="center"/>
    </xf>
    <xf numFmtId="177" fontId="201" fillId="0" borderId="77" xfId="0" applyNumberFormat="1" applyFont="1" applyFill="1" applyBorder="1" applyAlignment="1">
      <alignment horizontal="right" vertical="center"/>
    </xf>
    <xf numFmtId="177" fontId="201" fillId="0" borderId="78" xfId="0" applyNumberFormat="1" applyFont="1" applyFill="1" applyBorder="1" applyAlignment="1">
      <alignment vertical="center"/>
    </xf>
    <xf numFmtId="177" fontId="201" fillId="0" borderId="76" xfId="0" applyNumberFormat="1" applyFont="1" applyFill="1" applyBorder="1" applyAlignment="1">
      <alignment vertical="center"/>
    </xf>
    <xf numFmtId="177" fontId="201" fillId="0" borderId="78" xfId="0" applyNumberFormat="1" applyFont="1" applyFill="1" applyBorder="1" applyAlignment="1">
      <alignment horizontal="right" vertical="center"/>
    </xf>
    <xf numFmtId="177" fontId="200" fillId="0" borderId="79" xfId="0" applyNumberFormat="1" applyFont="1" applyFill="1" applyBorder="1" applyAlignment="1">
      <alignment horizontal="right" vertical="center" shrinkToFit="1"/>
    </xf>
    <xf numFmtId="177" fontId="200" fillId="0" borderId="25" xfId="0" applyNumberFormat="1" applyFont="1" applyFill="1" applyBorder="1" applyAlignment="1">
      <alignment horizontal="right" vertical="center" shrinkToFit="1"/>
    </xf>
    <xf numFmtId="0" fontId="5" fillId="0" borderId="80"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177" fontId="201" fillId="0" borderId="87" xfId="0" applyNumberFormat="1" applyFont="1" applyFill="1" applyBorder="1" applyAlignment="1">
      <alignment horizontal="right" vertical="center"/>
    </xf>
    <xf numFmtId="177" fontId="201" fillId="0" borderId="88" xfId="0" applyNumberFormat="1" applyFont="1" applyFill="1" applyBorder="1" applyAlignment="1">
      <alignment horizontal="right" vertical="center"/>
    </xf>
    <xf numFmtId="177" fontId="159" fillId="0" borderId="69" xfId="0" applyNumberFormat="1" applyFont="1" applyFill="1" applyBorder="1" applyAlignment="1">
      <alignment horizontal="right" vertical="center"/>
    </xf>
    <xf numFmtId="177" fontId="159" fillId="0" borderId="37" xfId="0" applyNumberFormat="1" applyFont="1" applyFill="1" applyBorder="1" applyAlignment="1">
      <alignment horizontal="right" vertical="center"/>
    </xf>
    <xf numFmtId="179" fontId="202" fillId="0" borderId="74" xfId="0" applyNumberFormat="1" applyFont="1" applyFill="1" applyBorder="1" applyAlignment="1">
      <alignment horizontal="right" vertical="center"/>
    </xf>
    <xf numFmtId="179" fontId="202" fillId="0" borderId="75" xfId="0" applyNumberFormat="1" applyFont="1" applyFill="1" applyBorder="1" applyAlignment="1">
      <alignment horizontal="right" vertical="center"/>
    </xf>
    <xf numFmtId="179" fontId="202" fillId="0" borderId="89" xfId="0" applyNumberFormat="1" applyFont="1" applyFill="1" applyBorder="1" applyAlignment="1">
      <alignment horizontal="right" vertical="center"/>
    </xf>
    <xf numFmtId="179" fontId="202" fillId="0" borderId="90" xfId="0" applyNumberFormat="1" applyFont="1" applyFill="1" applyBorder="1" applyAlignment="1">
      <alignment horizontal="right" vertical="center"/>
    </xf>
    <xf numFmtId="179" fontId="202" fillId="0" borderId="91" xfId="0" applyNumberFormat="1" applyFont="1" applyFill="1" applyBorder="1" applyAlignment="1">
      <alignment horizontal="right" vertical="center"/>
    </xf>
    <xf numFmtId="179" fontId="202" fillId="0" borderId="92" xfId="0" applyNumberFormat="1" applyFont="1" applyFill="1" applyBorder="1" applyAlignment="1">
      <alignment horizontal="right" vertical="center"/>
    </xf>
    <xf numFmtId="179" fontId="202" fillId="0" borderId="93" xfId="0" applyNumberFormat="1" applyFont="1" applyFill="1" applyBorder="1" applyAlignment="1">
      <alignment horizontal="right" vertical="center"/>
    </xf>
    <xf numFmtId="179" fontId="202" fillId="0" borderId="94" xfId="0" applyNumberFormat="1" applyFont="1" applyFill="1" applyBorder="1" applyAlignment="1">
      <alignment horizontal="right" vertical="center"/>
    </xf>
    <xf numFmtId="179" fontId="202" fillId="0" borderId="95" xfId="0" applyNumberFormat="1" applyFont="1" applyFill="1" applyBorder="1" applyAlignment="1">
      <alignment horizontal="right" vertical="center"/>
    </xf>
    <xf numFmtId="179" fontId="202" fillId="0" borderId="96" xfId="0" applyNumberFormat="1" applyFont="1" applyFill="1" applyBorder="1" applyAlignment="1">
      <alignment horizontal="right" vertical="center"/>
    </xf>
    <xf numFmtId="179" fontId="202" fillId="0" borderId="37" xfId="0" applyNumberFormat="1" applyFont="1" applyFill="1" applyBorder="1" applyAlignment="1">
      <alignment horizontal="right" vertical="center"/>
    </xf>
    <xf numFmtId="0" fontId="180" fillId="0" borderId="97" xfId="0" applyFont="1" applyFill="1" applyBorder="1" applyAlignment="1">
      <alignment horizontal="center" vertical="center"/>
    </xf>
    <xf numFmtId="0" fontId="180" fillId="0" borderId="98" xfId="0" applyFont="1" applyFill="1" applyBorder="1" applyAlignment="1">
      <alignment horizontal="center" vertical="center"/>
    </xf>
    <xf numFmtId="0" fontId="180" fillId="0" borderId="99" xfId="0" applyFont="1" applyFill="1" applyBorder="1" applyAlignment="1">
      <alignment horizontal="center" vertical="center"/>
    </xf>
    <xf numFmtId="0" fontId="180" fillId="0" borderId="78" xfId="0" applyFont="1" applyFill="1" applyBorder="1" applyAlignment="1">
      <alignment horizontal="center" vertical="center"/>
    </xf>
    <xf numFmtId="0" fontId="146" fillId="33" borderId="10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146" fillId="33" borderId="103" xfId="0" applyFont="1" applyFill="1" applyBorder="1" applyAlignment="1">
      <alignment horizontal="center" vertical="center" shrinkToFit="1"/>
    </xf>
    <xf numFmtId="0" fontId="159" fillId="0" borderId="73" xfId="0" applyFont="1" applyFill="1" applyBorder="1" applyAlignment="1">
      <alignment horizontal="center" vertical="center" wrapText="1"/>
    </xf>
    <xf numFmtId="0" fontId="5" fillId="0" borderId="0" xfId="0" applyFont="1" applyFill="1" applyAlignment="1">
      <alignment vertical="top" wrapText="1"/>
    </xf>
    <xf numFmtId="0" fontId="5" fillId="33" borderId="78" xfId="0" applyFont="1" applyFill="1" applyBorder="1" applyAlignment="1">
      <alignment horizontal="center" vertical="center" wrapText="1"/>
    </xf>
    <xf numFmtId="0" fontId="16" fillId="0" borderId="104"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05"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6" xfId="0" applyFont="1" applyFill="1" applyBorder="1" applyAlignment="1">
      <alignment horizontal="left" vertical="center" wrapText="1"/>
    </xf>
    <xf numFmtId="0" fontId="16" fillId="0" borderId="107"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108" xfId="0" applyFont="1" applyFill="1" applyBorder="1" applyAlignment="1">
      <alignment horizontal="left" vertical="center" wrapText="1"/>
    </xf>
    <xf numFmtId="0" fontId="5" fillId="33" borderId="109" xfId="0" applyFont="1" applyFill="1" applyBorder="1" applyAlignment="1">
      <alignment horizontal="center"/>
    </xf>
    <xf numFmtId="0" fontId="5" fillId="33" borderId="34" xfId="0" applyFont="1" applyFill="1" applyBorder="1" applyAlignment="1">
      <alignment horizontal="center"/>
    </xf>
    <xf numFmtId="0" fontId="5" fillId="33" borderId="110" xfId="0" applyFont="1" applyFill="1" applyBorder="1" applyAlignment="1">
      <alignment horizontal="center"/>
    </xf>
    <xf numFmtId="0" fontId="146" fillId="33" borderId="78" xfId="0" applyFont="1" applyFill="1" applyBorder="1" applyAlignment="1">
      <alignment horizontal="center" vertical="center" wrapText="1"/>
    </xf>
    <xf numFmtId="0" fontId="146" fillId="33" borderId="111" xfId="0" applyFont="1" applyFill="1" applyBorder="1" applyAlignment="1">
      <alignment horizontal="center" vertical="center" wrapText="1"/>
    </xf>
    <xf numFmtId="0" fontId="16" fillId="0" borderId="112"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113" xfId="0" applyFont="1" applyFill="1" applyBorder="1" applyAlignment="1">
      <alignment horizontal="left" vertical="center" wrapText="1"/>
    </xf>
    <xf numFmtId="0" fontId="5" fillId="0" borderId="107" xfId="0" applyFont="1" applyFill="1" applyBorder="1" applyAlignment="1">
      <alignment horizontal="center" vertical="top" shrinkToFit="1"/>
    </xf>
    <xf numFmtId="0" fontId="5" fillId="0" borderId="33" xfId="0" applyFont="1" applyFill="1" applyBorder="1" applyAlignment="1">
      <alignment horizontal="center" vertical="top" shrinkToFit="1"/>
    </xf>
    <xf numFmtId="0" fontId="146" fillId="33" borderId="114" xfId="0" applyFont="1" applyFill="1" applyBorder="1" applyAlignment="1">
      <alignment horizontal="center" vertical="center" wrapText="1"/>
    </xf>
    <xf numFmtId="0" fontId="146" fillId="33" borderId="37" xfId="0" applyFont="1" applyFill="1" applyBorder="1" applyAlignment="1">
      <alignment horizontal="center" vertical="center" wrapText="1"/>
    </xf>
    <xf numFmtId="0" fontId="146" fillId="33" borderId="115" xfId="0" applyFont="1" applyFill="1" applyBorder="1" applyAlignment="1">
      <alignment horizontal="center" vertical="center" wrapText="1"/>
    </xf>
    <xf numFmtId="0" fontId="16" fillId="0" borderId="116"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0" borderId="117" xfId="0" applyFont="1" applyFill="1" applyBorder="1" applyAlignment="1">
      <alignment horizontal="left" vertical="center" wrapText="1"/>
    </xf>
    <xf numFmtId="0" fontId="5" fillId="0" borderId="104" xfId="0" applyFont="1" applyFill="1" applyBorder="1" applyAlignment="1">
      <alignment horizontal="center" shrinkToFit="1"/>
    </xf>
    <xf numFmtId="0" fontId="5" fillId="0" borderId="32" xfId="0" applyFont="1" applyFill="1" applyBorder="1" applyAlignment="1">
      <alignment horizontal="center" shrinkToFit="1"/>
    </xf>
    <xf numFmtId="0" fontId="16" fillId="0" borderId="118" xfId="0" applyFont="1" applyFill="1" applyBorder="1" applyAlignment="1">
      <alignment horizontal="left" vertical="center" wrapText="1"/>
    </xf>
    <xf numFmtId="0" fontId="16" fillId="0" borderId="119" xfId="0" applyFont="1" applyFill="1" applyBorder="1" applyAlignment="1">
      <alignment horizontal="left" vertical="center" wrapText="1"/>
    </xf>
    <xf numFmtId="0" fontId="16" fillId="0" borderId="120" xfId="0" applyFont="1" applyFill="1" applyBorder="1" applyAlignment="1">
      <alignment horizontal="left" vertical="center" wrapText="1"/>
    </xf>
    <xf numFmtId="0" fontId="8" fillId="33" borderId="121" xfId="0" applyFont="1" applyFill="1" applyBorder="1" applyAlignment="1">
      <alignment horizontal="center" vertical="center" shrinkToFit="1"/>
    </xf>
    <xf numFmtId="0" fontId="8" fillId="33" borderId="34" xfId="0" applyFont="1" applyFill="1" applyBorder="1" applyAlignment="1">
      <alignment horizontal="center" vertical="center" shrinkToFit="1"/>
    </xf>
    <xf numFmtId="0" fontId="8" fillId="33" borderId="110" xfId="0" applyFont="1" applyFill="1" applyBorder="1" applyAlignment="1">
      <alignment horizontal="center" vertical="center" shrinkToFit="1"/>
    </xf>
    <xf numFmtId="0" fontId="5" fillId="0" borderId="46" xfId="0" applyFont="1" applyFill="1" applyBorder="1" applyAlignment="1">
      <alignment horizontal="center" shrinkToFit="1"/>
    </xf>
    <xf numFmtId="0" fontId="5" fillId="0" borderId="0" xfId="0" applyFont="1" applyFill="1" applyBorder="1" applyAlignment="1">
      <alignment horizontal="center" shrinkToFit="1"/>
    </xf>
    <xf numFmtId="0" fontId="5" fillId="0" borderId="112" xfId="0" applyFont="1" applyFill="1" applyBorder="1" applyAlignment="1">
      <alignment horizontal="center" vertical="top" shrinkToFit="1"/>
    </xf>
    <xf numFmtId="0" fontId="5" fillId="0" borderId="40" xfId="0" applyFont="1" applyFill="1" applyBorder="1" applyAlignment="1">
      <alignment horizontal="center" vertical="top" shrinkToFit="1"/>
    </xf>
    <xf numFmtId="0" fontId="160" fillId="39" borderId="0" xfId="0" applyFont="1" applyFill="1" applyAlignment="1">
      <alignment horizontal="distributed" vertical="center"/>
    </xf>
    <xf numFmtId="0" fontId="184" fillId="0" borderId="10" xfId="0" applyFont="1" applyFill="1" applyBorder="1" applyAlignment="1">
      <alignment horizontal="left" vertical="center" wrapText="1"/>
    </xf>
    <xf numFmtId="0" fontId="5" fillId="0" borderId="122" xfId="0" applyFont="1" applyFill="1" applyBorder="1" applyAlignment="1">
      <alignment vertical="top" wrapText="1"/>
    </xf>
    <xf numFmtId="0" fontId="146" fillId="33" borderId="123" xfId="0" applyFont="1" applyFill="1" applyBorder="1" applyAlignment="1">
      <alignment horizontal="center" vertical="center" shrinkToFit="1"/>
    </xf>
    <xf numFmtId="0" fontId="146" fillId="33" borderId="124" xfId="0" applyFont="1" applyFill="1" applyBorder="1" applyAlignment="1">
      <alignment horizontal="center" vertical="center" shrinkToFit="1"/>
    </xf>
    <xf numFmtId="0" fontId="146" fillId="33" borderId="125" xfId="0" applyFont="1" applyFill="1" applyBorder="1" applyAlignment="1">
      <alignment horizontal="center" vertical="center" shrinkToFit="1"/>
    </xf>
    <xf numFmtId="0" fontId="146" fillId="33" borderId="126" xfId="0" applyFont="1" applyFill="1" applyBorder="1" applyAlignment="1">
      <alignment horizontal="center" vertical="center" shrinkToFit="1"/>
    </xf>
    <xf numFmtId="0" fontId="5" fillId="33" borderId="127" xfId="0" applyFont="1" applyFill="1" applyBorder="1" applyAlignment="1">
      <alignment horizontal="center" vertical="center" shrinkToFit="1"/>
    </xf>
    <xf numFmtId="0" fontId="5" fillId="33" borderId="128" xfId="0" applyFont="1" applyFill="1" applyBorder="1" applyAlignment="1">
      <alignment horizontal="center" vertical="center" shrinkToFit="1"/>
    </xf>
    <xf numFmtId="0" fontId="180" fillId="0" borderId="128" xfId="0" applyFont="1" applyFill="1" applyBorder="1" applyAlignment="1">
      <alignment horizontal="center" vertical="center" shrinkToFit="1"/>
    </xf>
    <xf numFmtId="0" fontId="180" fillId="0" borderId="129" xfId="0" applyFont="1" applyFill="1" applyBorder="1" applyAlignment="1">
      <alignment horizontal="center" vertical="center" shrinkToFit="1"/>
    </xf>
    <xf numFmtId="0" fontId="5" fillId="33" borderId="101" xfId="0" applyFont="1" applyFill="1" applyBorder="1" applyAlignment="1">
      <alignment horizontal="left" vertical="center" wrapText="1"/>
    </xf>
    <xf numFmtId="0" fontId="5" fillId="33" borderId="102" xfId="0" applyFont="1" applyFill="1" applyBorder="1" applyAlignment="1">
      <alignment horizontal="left" vertical="center" wrapText="1"/>
    </xf>
    <xf numFmtId="0" fontId="5" fillId="33" borderId="103" xfId="0" applyFont="1" applyFill="1" applyBorder="1" applyAlignment="1">
      <alignment horizontal="center" vertical="center" shrinkToFit="1"/>
    </xf>
    <xf numFmtId="0" fontId="167" fillId="0" borderId="0" xfId="0" applyFont="1" applyFill="1" applyAlignment="1">
      <alignment horizontal="left" vertical="center" wrapText="1"/>
    </xf>
    <xf numFmtId="179" fontId="197" fillId="0" borderId="74" xfId="0" applyNumberFormat="1" applyFont="1" applyFill="1" applyBorder="1" applyAlignment="1">
      <alignment horizontal="right" vertical="center"/>
    </xf>
    <xf numFmtId="179" fontId="197" fillId="0" borderId="75" xfId="0" applyNumberFormat="1" applyFont="1" applyFill="1" applyBorder="1" applyAlignment="1">
      <alignment horizontal="right" vertical="center"/>
    </xf>
    <xf numFmtId="0" fontId="7" fillId="0" borderId="130" xfId="0" applyFont="1" applyFill="1" applyBorder="1" applyAlignment="1">
      <alignment vertical="center" wrapText="1"/>
    </xf>
    <xf numFmtId="0" fontId="7" fillId="0" borderId="119" xfId="0" applyFont="1" applyFill="1" applyBorder="1" applyAlignment="1">
      <alignment vertical="center" wrapText="1"/>
    </xf>
    <xf numFmtId="0" fontId="7" fillId="0" borderId="120" xfId="0" applyFont="1" applyFill="1" applyBorder="1" applyAlignment="1">
      <alignment vertical="center" wrapText="1"/>
    </xf>
    <xf numFmtId="0" fontId="182" fillId="0" borderId="0" xfId="0" applyFont="1" applyFill="1" applyAlignment="1">
      <alignment horizontal="left" vertical="center" wrapText="1"/>
    </xf>
    <xf numFmtId="0" fontId="159" fillId="0" borderId="131" xfId="0" applyFont="1" applyFill="1" applyBorder="1" applyAlignment="1">
      <alignment horizontal="center" vertical="center" wrapText="1"/>
    </xf>
    <xf numFmtId="0" fontId="203" fillId="0" borderId="0" xfId="0" applyFont="1" applyFill="1" applyAlignment="1">
      <alignment horizontal="left" vertical="center" wrapText="1"/>
    </xf>
    <xf numFmtId="0" fontId="186" fillId="0" borderId="16"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169" fillId="0" borderId="0" xfId="0" applyFont="1" applyFill="1" applyAlignment="1">
      <alignment horizontal="left" vertical="center" wrapText="1"/>
    </xf>
    <xf numFmtId="0" fontId="5" fillId="28" borderId="132" xfId="0" applyFont="1" applyFill="1" applyBorder="1" applyAlignment="1">
      <alignment horizontal="center" vertical="center" wrapText="1"/>
    </xf>
    <xf numFmtId="0" fontId="5" fillId="28" borderId="100" xfId="0" applyFont="1" applyFill="1" applyBorder="1" applyAlignment="1">
      <alignment horizontal="center" vertical="center" wrapText="1"/>
    </xf>
    <xf numFmtId="179" fontId="197" fillId="0" borderId="89" xfId="0" applyNumberFormat="1" applyFont="1" applyFill="1" applyBorder="1" applyAlignment="1">
      <alignment horizontal="right" vertical="center"/>
    </xf>
    <xf numFmtId="179" fontId="197" fillId="0" borderId="90" xfId="0" applyNumberFormat="1" applyFont="1" applyFill="1" applyBorder="1" applyAlignment="1">
      <alignment horizontal="right" vertical="center"/>
    </xf>
    <xf numFmtId="0" fontId="5" fillId="33" borderId="133" xfId="0" applyFont="1" applyFill="1" applyBorder="1" applyAlignment="1">
      <alignment horizontal="center" vertical="center" shrinkToFit="1"/>
    </xf>
    <xf numFmtId="0" fontId="5" fillId="33" borderId="134" xfId="0" applyFont="1" applyFill="1" applyBorder="1" applyAlignment="1">
      <alignment horizontal="center" vertical="center" shrinkToFit="1"/>
    </xf>
    <xf numFmtId="0" fontId="204" fillId="0" borderId="0" xfId="0" applyFont="1" applyFill="1" applyAlignment="1">
      <alignment horizontal="left" vertical="center" wrapText="1"/>
    </xf>
    <xf numFmtId="0" fontId="180" fillId="0" borderId="76" xfId="0" applyFont="1" applyFill="1" applyBorder="1" applyAlignment="1">
      <alignment horizontal="center" vertical="center"/>
    </xf>
    <xf numFmtId="0" fontId="146" fillId="33" borderId="62" xfId="0" applyFont="1" applyFill="1" applyBorder="1" applyAlignment="1">
      <alignment horizontal="center" vertical="center" shrinkToFit="1"/>
    </xf>
    <xf numFmtId="0" fontId="5" fillId="33" borderId="135" xfId="0" applyFont="1" applyFill="1" applyBorder="1" applyAlignment="1">
      <alignment horizontal="center" vertical="center" shrinkToFit="1"/>
    </xf>
    <xf numFmtId="0" fontId="5" fillId="33" borderId="136" xfId="0" applyFont="1" applyFill="1" applyBorder="1" applyAlignment="1">
      <alignment horizontal="center" vertical="center" shrinkToFit="1"/>
    </xf>
    <xf numFmtId="0" fontId="5" fillId="33" borderId="137" xfId="0" applyFont="1" applyFill="1" applyBorder="1" applyAlignment="1">
      <alignment horizontal="center" vertical="center" shrinkToFit="1"/>
    </xf>
    <xf numFmtId="0" fontId="5" fillId="33" borderId="132" xfId="0" applyFont="1" applyFill="1" applyBorder="1" applyAlignment="1">
      <alignment horizontal="center" vertical="center" shrinkToFit="1"/>
    </xf>
    <xf numFmtId="0" fontId="5" fillId="33" borderId="100" xfId="0" applyFont="1" applyFill="1" applyBorder="1" applyAlignment="1">
      <alignment horizontal="center" vertical="center" shrinkToFit="1"/>
    </xf>
    <xf numFmtId="0" fontId="180" fillId="0" borderId="96" xfId="0" applyFont="1" applyFill="1" applyBorder="1" applyAlignment="1">
      <alignment horizontal="center" vertical="center" shrinkToFit="1"/>
    </xf>
    <xf numFmtId="0" fontId="180" fillId="0" borderId="37" xfId="0" applyFont="1" applyFill="1" applyBorder="1" applyAlignment="1">
      <alignment horizontal="center" vertical="center" shrinkToFit="1"/>
    </xf>
    <xf numFmtId="0" fontId="180" fillId="0" borderId="138" xfId="0" applyFont="1" applyFill="1" applyBorder="1" applyAlignment="1">
      <alignment horizontal="center" vertical="center" shrinkToFit="1"/>
    </xf>
    <xf numFmtId="0" fontId="146" fillId="33" borderId="78" xfId="0" applyFont="1" applyFill="1" applyBorder="1" applyAlignment="1">
      <alignment horizontal="center" vertical="center" shrinkToFit="1"/>
    </xf>
    <xf numFmtId="0" fontId="180" fillId="0" borderId="126" xfId="0" applyFont="1" applyFill="1" applyBorder="1" applyAlignment="1">
      <alignment horizontal="center" vertical="center" shrinkToFit="1"/>
    </xf>
    <xf numFmtId="0" fontId="180" fillId="0" borderId="139" xfId="0" applyFont="1" applyFill="1" applyBorder="1" applyAlignment="1">
      <alignment horizontal="center" vertical="center" shrinkToFit="1"/>
    </xf>
    <xf numFmtId="0" fontId="180" fillId="0" borderId="140"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205" fillId="37" borderId="141" xfId="0" applyFont="1" applyFill="1" applyBorder="1" applyAlignment="1">
      <alignment horizontal="center" vertical="center" wrapText="1"/>
    </xf>
    <xf numFmtId="0" fontId="205" fillId="37" borderId="34" xfId="0" applyFont="1" applyFill="1" applyBorder="1" applyAlignment="1">
      <alignment horizontal="center" vertical="center" wrapText="1"/>
    </xf>
    <xf numFmtId="0" fontId="205" fillId="37" borderId="142" xfId="0" applyFont="1" applyFill="1" applyBorder="1" applyAlignment="1">
      <alignment horizontal="center" vertical="center" wrapText="1"/>
    </xf>
    <xf numFmtId="0" fontId="205" fillId="37" borderId="143" xfId="0" applyFont="1" applyFill="1" applyBorder="1" applyAlignment="1">
      <alignment horizontal="center" vertical="center" wrapText="1"/>
    </xf>
    <xf numFmtId="0" fontId="205" fillId="37" borderId="122" xfId="0" applyFont="1" applyFill="1" applyBorder="1" applyAlignment="1">
      <alignment horizontal="center" vertical="center" wrapText="1"/>
    </xf>
    <xf numFmtId="0" fontId="205" fillId="37" borderId="144" xfId="0" applyFont="1" applyFill="1" applyBorder="1" applyAlignment="1">
      <alignment horizontal="center" vertical="center" wrapText="1"/>
    </xf>
    <xf numFmtId="177" fontId="159" fillId="0" borderId="145" xfId="0" applyNumberFormat="1" applyFont="1" applyFill="1" applyBorder="1" applyAlignment="1">
      <alignment horizontal="right" vertical="center"/>
    </xf>
    <xf numFmtId="177" fontId="159" fillId="0" borderId="94" xfId="0" applyNumberFormat="1" applyFont="1" applyFill="1" applyBorder="1" applyAlignment="1">
      <alignment horizontal="right" vertical="center"/>
    </xf>
    <xf numFmtId="177" fontId="182" fillId="0" borderId="109" xfId="0" applyNumberFormat="1" applyFont="1" applyFill="1" applyBorder="1" applyAlignment="1">
      <alignment horizontal="right" vertical="center"/>
    </xf>
    <xf numFmtId="177" fontId="182" fillId="0" borderId="34" xfId="0" applyNumberFormat="1" applyFont="1" applyFill="1" applyBorder="1" applyAlignment="1">
      <alignment horizontal="right" vertical="center"/>
    </xf>
    <xf numFmtId="177" fontId="182" fillId="0" borderId="146" xfId="0" applyNumberFormat="1" applyFont="1" applyFill="1" applyBorder="1" applyAlignment="1">
      <alignment horizontal="right" vertical="center"/>
    </xf>
    <xf numFmtId="177" fontId="182" fillId="0" borderId="114" xfId="0" applyNumberFormat="1" applyFont="1" applyFill="1" applyBorder="1" applyAlignment="1">
      <alignment horizontal="right" vertical="center"/>
    </xf>
    <xf numFmtId="177" fontId="182" fillId="0" borderId="37" xfId="0" applyNumberFormat="1" applyFont="1" applyFill="1" applyBorder="1" applyAlignment="1">
      <alignment horizontal="right" vertical="center"/>
    </xf>
    <xf numFmtId="177" fontId="182" fillId="0" borderId="115" xfId="0" applyNumberFormat="1" applyFont="1" applyFill="1" applyBorder="1" applyAlignment="1">
      <alignment horizontal="right" vertical="center"/>
    </xf>
    <xf numFmtId="0" fontId="8" fillId="43" borderId="69" xfId="0" applyFont="1" applyFill="1" applyBorder="1" applyAlignment="1">
      <alignment horizontal="center" vertical="center" wrapText="1" shrinkToFit="1"/>
    </xf>
    <xf numFmtId="0" fontId="8" fillId="43" borderId="37" xfId="0" applyFont="1" applyFill="1" applyBorder="1" applyAlignment="1">
      <alignment horizontal="center" vertical="center" wrapText="1" shrinkToFit="1"/>
    </xf>
    <xf numFmtId="0" fontId="8" fillId="43" borderId="70" xfId="0" applyFont="1" applyFill="1" applyBorder="1" applyAlignment="1">
      <alignment horizontal="center" vertical="center" wrapText="1" shrinkToFit="1"/>
    </xf>
    <xf numFmtId="0" fontId="170" fillId="0" borderId="0" xfId="0" applyFont="1" applyFill="1" applyAlignment="1">
      <alignment horizontal="left" vertical="center" wrapText="1"/>
    </xf>
    <xf numFmtId="38" fontId="148" fillId="43" borderId="14" xfId="48" applyFont="1" applyFill="1" applyBorder="1" applyAlignment="1">
      <alignment horizontal="center" vertical="center" wrapText="1" shrinkToFit="1"/>
    </xf>
    <xf numFmtId="38" fontId="148" fillId="43" borderId="73" xfId="48" applyFont="1" applyFill="1" applyBorder="1" applyAlignment="1">
      <alignment horizontal="center" vertical="center" shrinkToFit="1"/>
    </xf>
    <xf numFmtId="0" fontId="146" fillId="33" borderId="147" xfId="0" applyFont="1" applyFill="1" applyBorder="1" applyAlignment="1">
      <alignment horizontal="center" vertical="center" shrinkToFit="1"/>
    </xf>
    <xf numFmtId="0" fontId="0" fillId="0" borderId="66" xfId="0" applyBorder="1" applyAlignment="1">
      <alignment vertical="center" shrinkToFit="1"/>
    </xf>
    <xf numFmtId="0" fontId="5" fillId="33" borderId="10" xfId="0" applyFont="1" applyFill="1" applyBorder="1" applyAlignment="1">
      <alignment horizontal="center" vertical="center" shrinkToFit="1"/>
    </xf>
    <xf numFmtId="0" fontId="206" fillId="0" borderId="10" xfId="0" applyFont="1" applyFill="1" applyBorder="1" applyAlignment="1">
      <alignment horizontal="center" vertical="center" shrinkToFit="1"/>
    </xf>
    <xf numFmtId="0" fontId="189" fillId="33" borderId="148" xfId="0" applyFont="1" applyFill="1" applyBorder="1" applyAlignment="1">
      <alignment horizontal="center" vertical="top" shrinkToFit="1"/>
    </xf>
    <xf numFmtId="0" fontId="189" fillId="33" borderId="40" xfId="0" applyFont="1" applyFill="1" applyBorder="1" applyAlignment="1">
      <alignment horizontal="center" vertical="top" shrinkToFit="1"/>
    </xf>
    <xf numFmtId="0" fontId="189" fillId="33" borderId="119" xfId="0" applyFont="1" applyFill="1" applyBorder="1" applyAlignment="1">
      <alignment horizontal="center" vertical="top" shrinkToFit="1"/>
    </xf>
    <xf numFmtId="0" fontId="189" fillId="33" borderId="120" xfId="0" applyFont="1" applyFill="1" applyBorder="1" applyAlignment="1">
      <alignment horizontal="center" vertical="top" shrinkToFit="1"/>
    </xf>
    <xf numFmtId="38" fontId="5" fillId="0" borderId="74" xfId="48" applyFont="1" applyFill="1" applyBorder="1" applyAlignment="1">
      <alignment horizontal="center" vertical="center" shrinkToFit="1"/>
    </xf>
    <xf numFmtId="38" fontId="5" fillId="0" borderId="75" xfId="48" applyFont="1" applyFill="1" applyBorder="1" applyAlignment="1">
      <alignment horizontal="center" vertical="center" shrinkToFit="1"/>
    </xf>
    <xf numFmtId="38" fontId="5" fillId="0" borderId="25" xfId="48" applyFont="1" applyFill="1" applyBorder="1" applyAlignment="1">
      <alignment horizontal="center" vertical="center" shrinkToFit="1"/>
    </xf>
    <xf numFmtId="0" fontId="5" fillId="43" borderId="149" xfId="0" applyFont="1" applyFill="1" applyBorder="1" applyAlignment="1">
      <alignment horizontal="center" vertical="center" shrinkToFit="1"/>
    </xf>
    <xf numFmtId="0" fontId="5" fillId="43" borderId="43" xfId="0" applyFont="1" applyFill="1" applyBorder="1" applyAlignment="1">
      <alignment horizontal="center" vertical="center" shrinkToFit="1"/>
    </xf>
    <xf numFmtId="0" fontId="5" fillId="43" borderId="150" xfId="0" applyFont="1" applyFill="1" applyBorder="1" applyAlignment="1">
      <alignment horizontal="center" vertical="center" shrinkToFit="1"/>
    </xf>
    <xf numFmtId="0" fontId="5" fillId="43" borderId="151" xfId="0" applyFont="1" applyFill="1" applyBorder="1" applyAlignment="1">
      <alignment horizontal="center" vertical="center" shrinkToFit="1"/>
    </xf>
    <xf numFmtId="0" fontId="5" fillId="43" borderId="152" xfId="0" applyFont="1" applyFill="1" applyBorder="1" applyAlignment="1">
      <alignment horizontal="center" vertical="center" shrinkToFit="1"/>
    </xf>
    <xf numFmtId="0" fontId="5" fillId="43" borderId="153" xfId="0" applyFont="1" applyFill="1" applyBorder="1" applyAlignment="1">
      <alignment horizontal="center" vertical="center" shrinkToFit="1"/>
    </xf>
    <xf numFmtId="0" fontId="146" fillId="33" borderId="154" xfId="0" applyFont="1" applyFill="1" applyBorder="1" applyAlignment="1">
      <alignment horizontal="center" vertical="center" wrapText="1"/>
    </xf>
    <xf numFmtId="0" fontId="146" fillId="33" borderId="66" xfId="0" applyFont="1" applyFill="1" applyBorder="1" applyAlignment="1">
      <alignment horizontal="center" vertical="center" wrapText="1"/>
    </xf>
    <xf numFmtId="0" fontId="146" fillId="33" borderId="155" xfId="0" applyFont="1" applyFill="1" applyBorder="1" applyAlignment="1">
      <alignment horizontal="center" vertical="center" wrapText="1"/>
    </xf>
    <xf numFmtId="0" fontId="146" fillId="33" borderId="156" xfId="0" applyFont="1" applyFill="1" applyBorder="1" applyAlignment="1">
      <alignment horizontal="center" vertical="center" wrapText="1"/>
    </xf>
    <xf numFmtId="177" fontId="200" fillId="0" borderId="157" xfId="0" applyNumberFormat="1" applyFont="1" applyFill="1" applyBorder="1" applyAlignment="1">
      <alignment horizontal="center" vertical="center" shrinkToFit="1"/>
    </xf>
    <xf numFmtId="177" fontId="200" fillId="0" borderId="158" xfId="0" applyNumberFormat="1" applyFont="1" applyFill="1" applyBorder="1" applyAlignment="1">
      <alignment horizontal="center" vertical="center" shrinkToFit="1"/>
    </xf>
    <xf numFmtId="0" fontId="146" fillId="33" borderId="34" xfId="0" applyFont="1" applyFill="1" applyBorder="1" applyAlignment="1">
      <alignment horizontal="center" vertical="center" shrinkToFit="1"/>
    </xf>
    <xf numFmtId="0" fontId="146" fillId="33" borderId="146" xfId="0" applyFont="1" applyFill="1" applyBorder="1" applyAlignment="1">
      <alignment horizontal="center" vertical="center" shrinkToFit="1"/>
    </xf>
    <xf numFmtId="0" fontId="146" fillId="33" borderId="122" xfId="0" applyFont="1" applyFill="1" applyBorder="1" applyAlignment="1">
      <alignment horizontal="center" vertical="center" shrinkToFit="1"/>
    </xf>
    <xf numFmtId="0" fontId="146" fillId="33" borderId="159" xfId="0" applyFont="1" applyFill="1" applyBorder="1" applyAlignment="1">
      <alignment horizontal="center" vertical="center" shrinkToFit="1"/>
    </xf>
    <xf numFmtId="0" fontId="5" fillId="43" borderId="160" xfId="0" applyFont="1" applyFill="1" applyBorder="1" applyAlignment="1">
      <alignment horizontal="center" vertical="center" shrinkToFit="1"/>
    </xf>
    <xf numFmtId="0" fontId="5" fillId="43" borderId="161" xfId="0" applyFont="1" applyFill="1" applyBorder="1" applyAlignment="1">
      <alignment horizontal="center" vertical="center" shrinkToFit="1"/>
    </xf>
    <xf numFmtId="0" fontId="5" fillId="43" borderId="162"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163" xfId="0" applyFont="1" applyFill="1" applyBorder="1" applyAlignment="1">
      <alignment horizontal="center" vertical="center" shrinkToFit="1"/>
    </xf>
    <xf numFmtId="0" fontId="5" fillId="33" borderId="164" xfId="0" applyFont="1" applyFill="1" applyBorder="1" applyAlignment="1">
      <alignment horizontal="center" vertical="center" shrinkToFit="1"/>
    </xf>
    <xf numFmtId="0" fontId="5" fillId="33" borderId="165" xfId="0" applyFont="1" applyFill="1" applyBorder="1" applyAlignment="1">
      <alignment horizontal="center" vertical="center" shrinkToFit="1"/>
    </xf>
    <xf numFmtId="0" fontId="183" fillId="0" borderId="166" xfId="0" applyFont="1" applyFill="1" applyBorder="1" applyAlignment="1">
      <alignment horizontal="center" vertical="center" shrinkToFit="1"/>
    </xf>
    <xf numFmtId="0" fontId="8" fillId="33" borderId="167" xfId="0" applyFont="1" applyFill="1" applyBorder="1" applyAlignment="1">
      <alignment horizontal="center" vertical="center" textRotation="255" shrinkToFit="1"/>
    </xf>
    <xf numFmtId="0" fontId="0" fillId="33" borderId="164" xfId="0" applyFont="1" applyFill="1" applyBorder="1" applyAlignment="1">
      <alignment vertical="center" shrinkToFit="1"/>
    </xf>
    <xf numFmtId="0" fontId="8" fillId="33" borderId="133" xfId="0" applyFont="1" applyFill="1" applyBorder="1" applyAlignment="1">
      <alignment horizontal="center" vertical="center" shrinkToFit="1"/>
    </xf>
    <xf numFmtId="0" fontId="8" fillId="33" borderId="134" xfId="0" applyFont="1" applyFill="1" applyBorder="1" applyAlignment="1">
      <alignment horizontal="center" vertical="center" shrinkToFit="1"/>
    </xf>
    <xf numFmtId="0" fontId="8" fillId="3" borderId="164" xfId="0" applyFont="1" applyFill="1" applyBorder="1" applyAlignment="1">
      <alignment horizontal="center" vertical="center" shrinkToFit="1"/>
    </xf>
    <xf numFmtId="0" fontId="8" fillId="3" borderId="165"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33" borderId="163" xfId="0" applyFont="1" applyFill="1" applyBorder="1" applyAlignment="1">
      <alignment horizontal="center" vertical="center" shrinkToFit="1"/>
    </xf>
    <xf numFmtId="38" fontId="148" fillId="33" borderId="15" xfId="48" applyFont="1" applyFill="1" applyBorder="1" applyAlignment="1">
      <alignment horizontal="center" vertical="center" wrapText="1"/>
    </xf>
    <xf numFmtId="0" fontId="0" fillId="0" borderId="66" xfId="0" applyBorder="1" applyAlignment="1">
      <alignment vertical="center"/>
    </xf>
    <xf numFmtId="0" fontId="146" fillId="33" borderId="141" xfId="0" applyFont="1" applyFill="1" applyBorder="1" applyAlignment="1">
      <alignment horizontal="center" vertical="center" shrinkToFit="1"/>
    </xf>
    <xf numFmtId="0" fontId="146" fillId="33" borderId="142" xfId="0" applyFont="1" applyFill="1" applyBorder="1" applyAlignment="1">
      <alignment horizontal="center" vertical="center" shrinkToFit="1"/>
    </xf>
    <xf numFmtId="0" fontId="146" fillId="33" borderId="143" xfId="0" applyFont="1" applyFill="1" applyBorder="1" applyAlignment="1">
      <alignment horizontal="center" vertical="center" shrinkToFit="1"/>
    </xf>
    <xf numFmtId="0" fontId="146" fillId="33" borderId="144" xfId="0" applyFont="1" applyFill="1" applyBorder="1" applyAlignment="1">
      <alignment horizontal="center" vertical="center" shrinkToFit="1"/>
    </xf>
    <xf numFmtId="0" fontId="5" fillId="33" borderId="167" xfId="0" applyFont="1" applyFill="1" applyBorder="1" applyAlignment="1">
      <alignment horizontal="center" vertical="center" textRotation="255" wrapText="1"/>
    </xf>
    <xf numFmtId="0" fontId="175" fillId="33" borderId="168" xfId="0" applyFont="1" applyFill="1" applyBorder="1" applyAlignment="1">
      <alignment horizontal="center" vertical="center" shrinkToFit="1"/>
    </xf>
    <xf numFmtId="0" fontId="175" fillId="33" borderId="119" xfId="0" applyFont="1" applyFill="1" applyBorder="1" applyAlignment="1">
      <alignment horizontal="center" vertical="center" shrinkToFit="1"/>
    </xf>
    <xf numFmtId="0" fontId="5" fillId="3" borderId="167" xfId="0" applyFont="1" applyFill="1" applyBorder="1" applyAlignment="1">
      <alignment horizontal="center" vertical="center" shrinkToFit="1"/>
    </xf>
    <xf numFmtId="0" fontId="5" fillId="3" borderId="166" xfId="0" applyFont="1" applyFill="1" applyBorder="1" applyAlignment="1">
      <alignment horizontal="center" vertical="center" shrinkToFit="1"/>
    </xf>
    <xf numFmtId="0" fontId="7" fillId="0" borderId="9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5" fillId="3" borderId="132" xfId="0" applyFont="1" applyFill="1" applyBorder="1" applyAlignment="1">
      <alignment horizontal="center" vertical="center" wrapText="1" shrinkToFit="1"/>
    </xf>
    <xf numFmtId="0" fontId="5" fillId="3" borderId="100"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169" xfId="0" applyFont="1" applyFill="1" applyBorder="1" applyAlignment="1">
      <alignment horizontal="center" vertical="center" shrinkToFit="1"/>
    </xf>
    <xf numFmtId="0" fontId="180" fillId="0" borderId="169" xfId="0" applyFont="1" applyFill="1" applyBorder="1" applyAlignment="1">
      <alignment horizontal="center" vertical="center" shrinkToFit="1"/>
    </xf>
    <xf numFmtId="0" fontId="180" fillId="0" borderId="170" xfId="0" applyFont="1" applyFill="1" applyBorder="1" applyAlignment="1">
      <alignment horizontal="center" vertical="center" shrinkToFit="1"/>
    </xf>
    <xf numFmtId="0" fontId="183" fillId="0" borderId="171" xfId="0" applyFont="1" applyFill="1" applyBorder="1" applyAlignment="1">
      <alignment horizontal="center" vertical="center" shrinkToFit="1"/>
    </xf>
    <xf numFmtId="0" fontId="183" fillId="0" borderId="43" xfId="0" applyFont="1" applyFill="1" applyBorder="1" applyAlignment="1">
      <alignment horizontal="center" vertical="center" shrinkToFit="1"/>
    </xf>
    <xf numFmtId="0" fontId="183" fillId="0" borderId="49" xfId="0" applyFont="1" applyFill="1" applyBorder="1" applyAlignment="1">
      <alignment horizontal="center" vertical="center" shrinkToFit="1"/>
    </xf>
    <xf numFmtId="0" fontId="183" fillId="0" borderId="172" xfId="0" applyFont="1" applyFill="1" applyBorder="1" applyAlignment="1">
      <alignment horizontal="center" vertical="center" shrinkToFit="1"/>
    </xf>
    <xf numFmtId="0" fontId="183" fillId="0" borderId="161" xfId="0" applyFont="1" applyFill="1" applyBorder="1" applyAlignment="1">
      <alignment horizontal="center" vertical="center" shrinkToFit="1"/>
    </xf>
    <xf numFmtId="0" fontId="183" fillId="0" borderId="173" xfId="0" applyFont="1" applyFill="1" applyBorder="1" applyAlignment="1">
      <alignment horizontal="center" vertical="center" shrinkToFit="1"/>
    </xf>
    <xf numFmtId="0" fontId="5" fillId="33" borderId="167" xfId="0" applyFont="1" applyFill="1" applyBorder="1" applyAlignment="1">
      <alignment horizontal="center" vertical="center" textRotation="255"/>
    </xf>
    <xf numFmtId="0" fontId="13" fillId="33" borderId="118" xfId="0" applyFont="1" applyFill="1" applyBorder="1" applyAlignment="1">
      <alignment horizontal="center" vertical="center" shrinkToFit="1"/>
    </xf>
    <xf numFmtId="0" fontId="13" fillId="33" borderId="119" xfId="0" applyFont="1" applyFill="1" applyBorder="1" applyAlignment="1">
      <alignment horizontal="center" vertical="center" shrinkToFit="1"/>
    </xf>
    <xf numFmtId="0" fontId="13" fillId="33" borderId="120" xfId="0" applyFont="1" applyFill="1" applyBorder="1" applyAlignment="1">
      <alignment horizontal="center" vertical="center" shrinkToFit="1"/>
    </xf>
    <xf numFmtId="0" fontId="5" fillId="0" borderId="116"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8" fillId="33" borderId="174" xfId="0" applyFont="1" applyFill="1" applyBorder="1" applyAlignment="1">
      <alignment horizontal="center" vertical="center" shrinkToFit="1"/>
    </xf>
    <xf numFmtId="0" fontId="8" fillId="33" borderId="78"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96" xfId="0" applyFont="1" applyFill="1" applyBorder="1" applyAlignment="1">
      <alignment horizontal="center" vertical="center" shrinkToFit="1"/>
    </xf>
    <xf numFmtId="0" fontId="5" fillId="33" borderId="175" xfId="0" applyFont="1" applyFill="1" applyBorder="1" applyAlignment="1">
      <alignment horizontal="center" vertical="center" shrinkToFit="1"/>
    </xf>
    <xf numFmtId="0" fontId="5" fillId="33" borderId="176" xfId="0" applyFont="1" applyFill="1" applyBorder="1" applyAlignment="1">
      <alignment horizontal="center" vertical="center" shrinkToFit="1"/>
    </xf>
    <xf numFmtId="0" fontId="159" fillId="0" borderId="154" xfId="0" applyFont="1" applyFill="1" applyBorder="1" applyAlignment="1">
      <alignment horizontal="left" vertical="center" wrapText="1" indent="8"/>
    </xf>
    <xf numFmtId="0" fontId="159" fillId="0" borderId="66" xfId="0" applyFont="1" applyFill="1" applyBorder="1" applyAlignment="1">
      <alignment horizontal="left" vertical="center" wrapText="1" indent="8"/>
    </xf>
    <xf numFmtId="0" fontId="159" fillId="0" borderId="156" xfId="0" applyFont="1" applyFill="1" applyBorder="1" applyAlignment="1">
      <alignment horizontal="left" vertical="center" wrapText="1" indent="8"/>
    </xf>
    <xf numFmtId="0" fontId="5" fillId="0" borderId="0" xfId="0" applyFont="1" applyFill="1" applyBorder="1" applyAlignment="1">
      <alignment vertical="center" wrapText="1"/>
    </xf>
    <xf numFmtId="0" fontId="183" fillId="0" borderId="177" xfId="0" applyFont="1" applyFill="1" applyBorder="1" applyAlignment="1">
      <alignment horizontal="center" vertical="center" shrinkToFit="1"/>
    </xf>
    <xf numFmtId="0" fontId="183" fillId="0" borderId="94" xfId="0" applyFont="1" applyFill="1" applyBorder="1" applyAlignment="1">
      <alignment horizontal="center" vertical="center" shrinkToFit="1"/>
    </xf>
    <xf numFmtId="0" fontId="183" fillId="0" borderId="23" xfId="0" applyFont="1" applyFill="1" applyBorder="1" applyAlignment="1">
      <alignment horizontal="center" vertical="center" shrinkToFit="1"/>
    </xf>
    <xf numFmtId="0" fontId="183" fillId="0" borderId="178" xfId="0" applyFont="1" applyFill="1" applyBorder="1" applyAlignment="1">
      <alignment horizontal="center" vertical="center" shrinkToFit="1"/>
    </xf>
    <xf numFmtId="0" fontId="183" fillId="0" borderId="75" xfId="0" applyFont="1" applyFill="1" applyBorder="1" applyAlignment="1">
      <alignment horizontal="center" vertical="center" shrinkToFit="1"/>
    </xf>
    <xf numFmtId="0" fontId="183" fillId="0" borderId="22" xfId="0" applyFont="1" applyFill="1" applyBorder="1" applyAlignment="1">
      <alignment horizontal="center" vertical="center" shrinkToFit="1"/>
    </xf>
    <xf numFmtId="0" fontId="183" fillId="0" borderId="179" xfId="0" applyFont="1" applyFill="1" applyBorder="1" applyAlignment="1">
      <alignment horizontal="center" vertical="center" shrinkToFit="1"/>
    </xf>
    <xf numFmtId="0" fontId="183" fillId="0" borderId="180" xfId="0" applyFont="1" applyFill="1" applyBorder="1" applyAlignment="1">
      <alignment horizontal="center" vertical="center" shrinkToFit="1"/>
    </xf>
    <xf numFmtId="0" fontId="183" fillId="0" borderId="181" xfId="0" applyFont="1" applyFill="1" applyBorder="1" applyAlignment="1">
      <alignment horizontal="center" vertical="center" shrinkToFit="1"/>
    </xf>
    <xf numFmtId="0" fontId="185" fillId="0" borderId="62" xfId="0" applyFont="1" applyFill="1" applyBorder="1" applyAlignment="1">
      <alignment horizontal="center" vertical="center" shrinkToFit="1"/>
    </xf>
    <xf numFmtId="0" fontId="185" fillId="0" borderId="109" xfId="0" applyFont="1" applyFill="1" applyBorder="1" applyAlignment="1">
      <alignment horizontal="center" vertical="center" shrinkToFit="1"/>
    </xf>
    <xf numFmtId="0" fontId="185" fillId="0" borderId="63" xfId="0" applyFont="1" applyFill="1" applyBorder="1" applyAlignment="1">
      <alignment horizontal="center" vertical="center" shrinkToFit="1"/>
    </xf>
    <xf numFmtId="0" fontId="5" fillId="33" borderId="127"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5" fillId="33" borderId="182" xfId="0" applyFont="1" applyFill="1" applyBorder="1" applyAlignment="1">
      <alignment horizontal="center" vertical="center" wrapText="1"/>
    </xf>
    <xf numFmtId="0" fontId="207" fillId="3" borderId="183" xfId="0" applyFont="1" applyFill="1" applyBorder="1" applyAlignment="1">
      <alignment horizontal="center" vertical="center" shrinkToFit="1"/>
    </xf>
    <xf numFmtId="0" fontId="207" fillId="3" borderId="62" xfId="0" applyFont="1" applyFill="1" applyBorder="1" applyAlignment="1">
      <alignment horizontal="center" vertical="center" shrinkToFit="1"/>
    </xf>
    <xf numFmtId="0" fontId="8" fillId="33" borderId="184" xfId="0" applyFont="1" applyFill="1" applyBorder="1" applyAlignment="1">
      <alignment horizontal="center" vertical="center" shrinkToFit="1"/>
    </xf>
    <xf numFmtId="0" fontId="8" fillId="33" borderId="76" xfId="0" applyFont="1" applyFill="1" applyBorder="1" applyAlignment="1">
      <alignment horizontal="center" vertical="center" shrinkToFit="1"/>
    </xf>
    <xf numFmtId="0" fontId="8" fillId="33" borderId="185" xfId="0" applyFont="1" applyFill="1" applyBorder="1" applyAlignment="1">
      <alignment horizontal="center" vertical="center" shrinkToFit="1"/>
    </xf>
    <xf numFmtId="0" fontId="8" fillId="33" borderId="186" xfId="0" applyFont="1" applyFill="1" applyBorder="1" applyAlignment="1">
      <alignment horizontal="center" vertical="center" shrinkToFit="1"/>
    </xf>
    <xf numFmtId="0" fontId="8" fillId="33" borderId="179" xfId="0" applyFont="1" applyFill="1" applyBorder="1" applyAlignment="1">
      <alignment horizontal="center" vertical="center" shrinkToFit="1"/>
    </xf>
    <xf numFmtId="0" fontId="207" fillId="3" borderId="60" xfId="0" applyFont="1" applyFill="1" applyBorder="1" applyAlignment="1">
      <alignment horizontal="center" vertical="center" shrinkToFit="1"/>
    </xf>
    <xf numFmtId="0" fontId="207" fillId="3" borderId="61" xfId="0" applyFont="1" applyFill="1" applyBorder="1" applyAlignment="1">
      <alignment horizontal="center" vertical="center" shrinkToFit="1"/>
    </xf>
    <xf numFmtId="0" fontId="8" fillId="33" borderId="187" xfId="0" applyFont="1" applyFill="1" applyBorder="1" applyAlignment="1">
      <alignment horizontal="center" vertical="center" wrapText="1"/>
    </xf>
    <xf numFmtId="0" fontId="8" fillId="33" borderId="188" xfId="0" applyFont="1" applyFill="1" applyBorder="1" applyAlignment="1">
      <alignment horizontal="center" vertical="center" wrapText="1"/>
    </xf>
    <xf numFmtId="0" fontId="5" fillId="33" borderId="189" xfId="0" applyFont="1" applyFill="1" applyBorder="1" applyAlignment="1">
      <alignment horizontal="center" vertical="center" shrinkToFit="1"/>
    </xf>
    <xf numFmtId="0" fontId="5" fillId="33" borderId="190" xfId="0" applyFont="1" applyFill="1" applyBorder="1" applyAlignment="1">
      <alignment horizontal="center" vertical="center" shrinkToFit="1"/>
    </xf>
    <xf numFmtId="0" fontId="183" fillId="0" borderId="93" xfId="0" applyFont="1" applyFill="1" applyBorder="1" applyAlignment="1">
      <alignment horizontal="center" vertical="center" shrinkToFit="1"/>
    </xf>
    <xf numFmtId="0" fontId="183" fillId="0" borderId="95" xfId="0" applyFont="1" applyFill="1" applyBorder="1" applyAlignment="1">
      <alignment horizontal="center" vertical="center" shrinkToFit="1"/>
    </xf>
    <xf numFmtId="0" fontId="183" fillId="0" borderId="96" xfId="0" applyFont="1" applyFill="1" applyBorder="1" applyAlignment="1">
      <alignment horizontal="center" vertical="center" wrapText="1"/>
    </xf>
    <xf numFmtId="0" fontId="183" fillId="0" borderId="37" xfId="0" applyFont="1" applyFill="1" applyBorder="1" applyAlignment="1">
      <alignment horizontal="center" vertical="center" wrapText="1"/>
    </xf>
    <xf numFmtId="0" fontId="183" fillId="0" borderId="24" xfId="0" applyFont="1" applyFill="1" applyBorder="1" applyAlignment="1">
      <alignment horizontal="center" vertical="center" wrapText="1"/>
    </xf>
    <xf numFmtId="0" fontId="5" fillId="28" borderId="133" xfId="0" applyFont="1" applyFill="1" applyBorder="1" applyAlignment="1">
      <alignment horizontal="center" vertical="center" wrapText="1"/>
    </xf>
    <xf numFmtId="0" fontId="5" fillId="28" borderId="134" xfId="0" applyFont="1" applyFill="1" applyBorder="1" applyAlignment="1">
      <alignment horizontal="center" vertical="center" wrapText="1"/>
    </xf>
    <xf numFmtId="179" fontId="197" fillId="0" borderId="91" xfId="0" applyNumberFormat="1" applyFont="1" applyFill="1" applyBorder="1" applyAlignment="1">
      <alignment horizontal="right" vertical="center"/>
    </xf>
    <xf numFmtId="179" fontId="197" fillId="0" borderId="92" xfId="0" applyNumberFormat="1" applyFont="1" applyFill="1" applyBorder="1" applyAlignment="1">
      <alignment horizontal="right" vertical="center"/>
    </xf>
    <xf numFmtId="0" fontId="208" fillId="0" borderId="0" xfId="0" applyFont="1" applyFill="1" applyAlignment="1">
      <alignment horizontal="left" vertical="center" wrapText="1"/>
    </xf>
    <xf numFmtId="0" fontId="5" fillId="33" borderId="168" xfId="0" applyFont="1" applyFill="1" applyBorder="1" applyAlignment="1">
      <alignment horizontal="center" vertical="center" shrinkToFit="1"/>
    </xf>
    <xf numFmtId="0" fontId="5" fillId="33" borderId="119" xfId="0" applyFont="1" applyFill="1" applyBorder="1" applyAlignment="1">
      <alignment horizontal="center" vertical="center" shrinkToFit="1"/>
    </xf>
    <xf numFmtId="0" fontId="5" fillId="33" borderId="120" xfId="0" applyFont="1" applyFill="1" applyBorder="1" applyAlignment="1">
      <alignment horizontal="center" vertical="center" shrinkToFit="1"/>
    </xf>
    <xf numFmtId="0" fontId="5" fillId="33" borderId="191"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192" xfId="0" applyFont="1" applyFill="1" applyBorder="1" applyAlignment="1">
      <alignment horizontal="center" vertical="center" shrinkToFit="1"/>
    </xf>
    <xf numFmtId="38" fontId="5" fillId="0" borderId="145" xfId="48" applyFont="1" applyFill="1" applyBorder="1" applyAlignment="1">
      <alignment horizontal="center" vertical="center" shrinkToFit="1"/>
    </xf>
    <xf numFmtId="38" fontId="5" fillId="0" borderId="94" xfId="48" applyFont="1" applyFill="1" applyBorder="1" applyAlignment="1">
      <alignment horizontal="center" vertical="center" shrinkToFit="1"/>
    </xf>
    <xf numFmtId="38" fontId="5" fillId="0" borderId="193" xfId="48" applyFont="1" applyFill="1" applyBorder="1" applyAlignment="1">
      <alignment horizontal="center" vertical="center" shrinkToFit="1"/>
    </xf>
    <xf numFmtId="0" fontId="146" fillId="0" borderId="0" xfId="0" applyFont="1" applyFill="1" applyAlignment="1">
      <alignment vertical="top" wrapText="1"/>
    </xf>
    <xf numFmtId="0" fontId="8" fillId="37" borderId="69" xfId="0" applyFont="1" applyFill="1" applyBorder="1" applyAlignment="1">
      <alignment horizontal="center" vertical="center" wrapText="1" shrinkToFit="1"/>
    </xf>
    <xf numFmtId="0" fontId="8" fillId="37" borderId="37" xfId="0" applyFont="1" applyFill="1" applyBorder="1" applyAlignment="1">
      <alignment horizontal="center" vertical="center" wrapText="1" shrinkToFit="1"/>
    </xf>
    <xf numFmtId="0" fontId="8" fillId="37" borderId="70" xfId="0" applyFont="1" applyFill="1" applyBorder="1" applyAlignment="1">
      <alignment horizontal="center" vertical="center" wrapText="1" shrinkToFit="1"/>
    </xf>
    <xf numFmtId="0" fontId="5" fillId="37" borderId="145" xfId="0" applyFont="1" applyFill="1" applyBorder="1" applyAlignment="1">
      <alignment horizontal="center" vertical="center" wrapText="1" shrinkToFit="1"/>
    </xf>
    <xf numFmtId="0" fontId="5" fillId="37" borderId="94" xfId="0" applyFont="1" applyFill="1" applyBorder="1" applyAlignment="1">
      <alignment horizontal="center" vertical="center" shrinkToFit="1"/>
    </xf>
    <xf numFmtId="0" fontId="5" fillId="37" borderId="193" xfId="0" applyFont="1" applyFill="1" applyBorder="1" applyAlignment="1">
      <alignment horizontal="center" vertical="center" shrinkToFit="1"/>
    </xf>
    <xf numFmtId="0" fontId="184" fillId="0" borderId="168" xfId="0" applyFont="1" applyFill="1" applyBorder="1" applyAlignment="1">
      <alignment vertical="center" wrapText="1"/>
    </xf>
    <xf numFmtId="0" fontId="184" fillId="0" borderId="119" xfId="0" applyFont="1" applyFill="1" applyBorder="1" applyAlignment="1">
      <alignment vertical="center" wrapText="1"/>
    </xf>
    <xf numFmtId="0" fontId="184" fillId="0" borderId="120" xfId="0" applyFont="1" applyFill="1" applyBorder="1" applyAlignment="1">
      <alignment vertical="center" wrapText="1"/>
    </xf>
    <xf numFmtId="0" fontId="8" fillId="33" borderId="168" xfId="0" applyFont="1" applyFill="1" applyBorder="1" applyAlignment="1">
      <alignment vertical="center" wrapText="1"/>
    </xf>
    <xf numFmtId="0" fontId="8" fillId="33" borderId="119" xfId="0" applyFont="1" applyFill="1" applyBorder="1" applyAlignment="1">
      <alignment vertical="center" wrapText="1"/>
    </xf>
    <xf numFmtId="0" fontId="8" fillId="33" borderId="120" xfId="0" applyFont="1" applyFill="1" applyBorder="1" applyAlignment="1">
      <alignment vertical="center" wrapText="1"/>
    </xf>
    <xf numFmtId="0" fontId="7" fillId="0" borderId="130" xfId="0" applyFont="1" applyFill="1" applyBorder="1" applyAlignment="1">
      <alignment horizontal="left" vertical="center" wrapText="1"/>
    </xf>
    <xf numFmtId="0" fontId="7" fillId="0" borderId="119" xfId="0" applyFont="1" applyFill="1" applyBorder="1" applyAlignment="1">
      <alignment horizontal="left" vertical="center" wrapText="1"/>
    </xf>
    <xf numFmtId="0" fontId="7" fillId="0" borderId="120" xfId="0" applyFont="1" applyFill="1" applyBorder="1" applyAlignment="1">
      <alignment horizontal="left" vertical="center" wrapText="1"/>
    </xf>
    <xf numFmtId="177" fontId="182" fillId="0" borderId="177" xfId="0" applyNumberFormat="1" applyFont="1" applyFill="1" applyBorder="1" applyAlignment="1">
      <alignment horizontal="right" vertical="center"/>
    </xf>
    <xf numFmtId="177" fontId="182" fillId="0" borderId="94" xfId="0" applyNumberFormat="1" applyFont="1" applyFill="1" applyBorder="1" applyAlignment="1">
      <alignment horizontal="right" vertical="center"/>
    </xf>
    <xf numFmtId="177" fontId="182" fillId="0" borderId="194" xfId="0" applyNumberFormat="1" applyFont="1" applyFill="1" applyBorder="1" applyAlignment="1">
      <alignment horizontal="right" vertical="center"/>
    </xf>
    <xf numFmtId="38" fontId="146" fillId="43" borderId="15" xfId="48" applyFont="1" applyFill="1" applyBorder="1" applyAlignment="1">
      <alignment horizontal="center" vertical="center" wrapText="1" shrinkToFit="1"/>
    </xf>
    <xf numFmtId="38" fontId="146" fillId="43" borderId="66" xfId="48" applyFont="1" applyFill="1" applyBorder="1" applyAlignment="1">
      <alignment horizontal="center" vertical="center" wrapText="1" shrinkToFit="1"/>
    </xf>
    <xf numFmtId="38" fontId="146" fillId="43" borderId="195" xfId="48" applyFont="1" applyFill="1" applyBorder="1" applyAlignment="1">
      <alignment horizontal="center" vertical="center" wrapText="1" shrinkToFit="1"/>
    </xf>
    <xf numFmtId="0" fontId="5" fillId="0" borderId="66" xfId="0" applyFont="1" applyFill="1" applyBorder="1" applyAlignment="1">
      <alignment horizontal="center" vertical="center" shrinkToFit="1"/>
    </xf>
    <xf numFmtId="0" fontId="5" fillId="0" borderId="156" xfId="0" applyFont="1" applyFill="1" applyBorder="1" applyAlignment="1">
      <alignment horizontal="center" vertical="center" shrinkToFit="1"/>
    </xf>
    <xf numFmtId="0" fontId="5" fillId="0" borderId="196" xfId="0" applyFont="1" applyFill="1" applyBorder="1" applyAlignment="1">
      <alignment vertical="center" wrapText="1"/>
    </xf>
    <xf numFmtId="0" fontId="5" fillId="0" borderId="36" xfId="0" applyFont="1" applyFill="1" applyBorder="1" applyAlignment="1">
      <alignment vertical="center" wrapText="1"/>
    </xf>
    <xf numFmtId="0" fontId="5" fillId="0" borderId="197" xfId="0" applyFont="1" applyFill="1" applyBorder="1" applyAlignment="1">
      <alignment vertical="center" wrapText="1"/>
    </xf>
    <xf numFmtId="0" fontId="5" fillId="0" borderId="145" xfId="0" applyFont="1" applyFill="1" applyBorder="1" applyAlignment="1">
      <alignment horizontal="center" vertical="center" shrinkToFit="1"/>
    </xf>
    <xf numFmtId="0" fontId="5" fillId="0" borderId="9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38" fontId="159" fillId="0" borderId="74" xfId="48" applyFont="1" applyFill="1" applyBorder="1" applyAlignment="1">
      <alignment horizontal="center" vertical="center" shrinkToFit="1"/>
    </xf>
    <xf numFmtId="38" fontId="159" fillId="0" borderId="75" xfId="48" applyFont="1" applyFill="1" applyBorder="1" applyAlignment="1">
      <alignment horizontal="center" vertical="center" shrinkToFit="1"/>
    </xf>
    <xf numFmtId="38" fontId="159" fillId="0" borderId="25" xfId="48" applyFont="1" applyFill="1" applyBorder="1" applyAlignment="1">
      <alignment horizontal="center" vertical="center" shrinkToFit="1"/>
    </xf>
    <xf numFmtId="0" fontId="5" fillId="0" borderId="198" xfId="0" applyFont="1" applyFill="1" applyBorder="1" applyAlignment="1">
      <alignment vertical="center" wrapText="1"/>
    </xf>
    <xf numFmtId="0" fontId="5" fillId="0" borderId="199" xfId="0" applyFont="1" applyFill="1" applyBorder="1" applyAlignment="1">
      <alignment vertical="center" wrapText="1"/>
    </xf>
    <xf numFmtId="0" fontId="5" fillId="0" borderId="69"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177" fontId="159" fillId="0" borderId="80" xfId="0" applyNumberFormat="1" applyFont="1" applyFill="1" applyBorder="1" applyAlignment="1">
      <alignment horizontal="right" vertical="center" shrinkToFit="1"/>
    </xf>
    <xf numFmtId="177" fontId="159" fillId="0" borderId="53" xfId="0" applyNumberFormat="1" applyFont="1" applyFill="1" applyBorder="1" applyAlignment="1">
      <alignment horizontal="right" vertical="center" shrinkToFit="1"/>
    </xf>
    <xf numFmtId="177" fontId="159" fillId="0" borderId="200" xfId="0" applyNumberFormat="1" applyFont="1" applyFill="1" applyBorder="1" applyAlignment="1">
      <alignment horizontal="right" vertical="center" shrinkToFit="1"/>
    </xf>
    <xf numFmtId="177" fontId="159" fillId="0" borderId="82" xfId="0" applyNumberFormat="1" applyFont="1" applyFill="1" applyBorder="1" applyAlignment="1">
      <alignment horizontal="right" vertical="center" shrinkToFit="1"/>
    </xf>
    <xf numFmtId="177" fontId="159" fillId="0" borderId="0" xfId="0" applyNumberFormat="1" applyFont="1" applyFill="1" applyBorder="1" applyAlignment="1">
      <alignment horizontal="right" vertical="center" shrinkToFit="1"/>
    </xf>
    <xf numFmtId="177" fontId="159" fillId="0" borderId="201" xfId="0" applyNumberFormat="1" applyFont="1" applyFill="1" applyBorder="1" applyAlignment="1">
      <alignment horizontal="right" vertical="center" shrinkToFit="1"/>
    </xf>
    <xf numFmtId="177" fontId="159" fillId="0" borderId="84" xfId="0" applyNumberFormat="1" applyFont="1" applyFill="1" applyBorder="1" applyAlignment="1">
      <alignment horizontal="right" vertical="center" shrinkToFit="1"/>
    </xf>
    <xf numFmtId="177" fontId="159" fillId="0" borderId="85" xfId="0" applyNumberFormat="1" applyFont="1" applyFill="1" applyBorder="1" applyAlignment="1">
      <alignment horizontal="right" vertical="center" shrinkToFit="1"/>
    </xf>
    <xf numFmtId="177" fontId="159" fillId="0" borderId="202" xfId="0" applyNumberFormat="1" applyFont="1" applyFill="1" applyBorder="1" applyAlignment="1">
      <alignment horizontal="right" vertical="center" shrinkToFit="1"/>
    </xf>
    <xf numFmtId="177" fontId="182" fillId="0" borderId="203" xfId="0" applyNumberFormat="1" applyFont="1" applyFill="1" applyBorder="1" applyAlignment="1">
      <alignment horizontal="right" vertical="center"/>
    </xf>
    <xf numFmtId="177" fontId="182" fillId="0" borderId="122" xfId="0" applyNumberFormat="1" applyFont="1" applyFill="1" applyBorder="1" applyAlignment="1">
      <alignment horizontal="right" vertical="center"/>
    </xf>
    <xf numFmtId="177" fontId="182" fillId="0" borderId="159" xfId="0" applyNumberFormat="1" applyFont="1" applyFill="1" applyBorder="1" applyAlignment="1">
      <alignment horizontal="right" vertical="center"/>
    </xf>
    <xf numFmtId="0" fontId="21" fillId="0" borderId="171" xfId="0" applyFont="1" applyFill="1" applyBorder="1" applyAlignment="1">
      <alignment vertical="center" wrapText="1"/>
    </xf>
    <xf numFmtId="0" fontId="21" fillId="0" borderId="43" xfId="0" applyFont="1" applyFill="1" applyBorder="1" applyAlignment="1">
      <alignment vertical="center" wrapText="1"/>
    </xf>
    <xf numFmtId="0" fontId="21" fillId="0" borderId="49" xfId="0" applyFont="1" applyFill="1" applyBorder="1" applyAlignment="1">
      <alignment vertical="center" wrapText="1"/>
    </xf>
    <xf numFmtId="0" fontId="21" fillId="0" borderId="172" xfId="0" applyFont="1" applyFill="1" applyBorder="1" applyAlignment="1">
      <alignment vertical="center" wrapText="1"/>
    </xf>
    <xf numFmtId="0" fontId="21" fillId="0" borderId="161" xfId="0" applyFont="1" applyFill="1" applyBorder="1" applyAlignment="1">
      <alignment vertical="center" wrapText="1"/>
    </xf>
    <xf numFmtId="0" fontId="21" fillId="0" borderId="173" xfId="0" applyFont="1" applyFill="1" applyBorder="1" applyAlignment="1">
      <alignment vertical="center" wrapText="1"/>
    </xf>
    <xf numFmtId="0" fontId="5" fillId="43" borderId="145" xfId="0" applyFont="1" applyFill="1" applyBorder="1" applyAlignment="1">
      <alignment horizontal="center" vertical="center" wrapText="1" shrinkToFit="1"/>
    </xf>
    <xf numFmtId="0" fontId="5" fillId="43" borderId="94" xfId="0" applyFont="1" applyFill="1" applyBorder="1" applyAlignment="1">
      <alignment horizontal="center" vertical="center" shrinkToFit="1"/>
    </xf>
    <xf numFmtId="0" fontId="5" fillId="43" borderId="193" xfId="0" applyFont="1" applyFill="1" applyBorder="1" applyAlignment="1">
      <alignment horizontal="center" vertical="center" shrinkToFit="1"/>
    </xf>
    <xf numFmtId="0" fontId="146" fillId="33" borderId="204" xfId="0" applyFont="1" applyFill="1" applyBorder="1" applyAlignment="1">
      <alignment horizontal="center" vertical="center" shrinkToFit="1"/>
    </xf>
    <xf numFmtId="0" fontId="146" fillId="33" borderId="205" xfId="0" applyFont="1" applyFill="1" applyBorder="1" applyAlignment="1">
      <alignment horizontal="center" vertical="center" shrinkToFit="1"/>
    </xf>
    <xf numFmtId="0" fontId="205" fillId="43" borderId="141" xfId="0" applyFont="1" applyFill="1" applyBorder="1" applyAlignment="1">
      <alignment horizontal="center" vertical="center" wrapText="1"/>
    </xf>
    <xf numFmtId="0" fontId="205" fillId="43" borderId="34" xfId="0" applyFont="1" applyFill="1" applyBorder="1" applyAlignment="1">
      <alignment horizontal="center" vertical="center" wrapText="1"/>
    </xf>
    <xf numFmtId="0" fontId="205" fillId="43" borderId="142" xfId="0" applyFont="1" applyFill="1" applyBorder="1" applyAlignment="1">
      <alignment horizontal="center" vertical="center" wrapText="1"/>
    </xf>
    <xf numFmtId="0" fontId="205" fillId="43" borderId="143" xfId="0" applyFont="1" applyFill="1" applyBorder="1" applyAlignment="1">
      <alignment horizontal="center" vertical="center" wrapText="1"/>
    </xf>
    <xf numFmtId="0" fontId="205" fillId="43" borderId="122" xfId="0" applyFont="1" applyFill="1" applyBorder="1" applyAlignment="1">
      <alignment horizontal="center" vertical="center" wrapText="1"/>
    </xf>
    <xf numFmtId="0" fontId="205" fillId="43" borderId="144" xfId="0" applyFont="1" applyFill="1" applyBorder="1" applyAlignment="1">
      <alignment horizontal="center" vertical="center" wrapText="1"/>
    </xf>
    <xf numFmtId="0" fontId="183" fillId="0" borderId="163" xfId="0" applyFont="1" applyFill="1" applyBorder="1" applyAlignment="1">
      <alignment horizontal="center" vertical="center" shrinkToFit="1"/>
    </xf>
    <xf numFmtId="0" fontId="183" fillId="0" borderId="206" xfId="0" applyFont="1" applyFill="1" applyBorder="1" applyAlignment="1">
      <alignment horizontal="center" vertical="center" shrinkToFit="1"/>
    </xf>
    <xf numFmtId="0" fontId="183" fillId="0" borderId="165" xfId="0" applyFont="1" applyFill="1" applyBorder="1" applyAlignment="1">
      <alignment horizontal="center" vertical="center" shrinkToFit="1"/>
    </xf>
    <xf numFmtId="0" fontId="183" fillId="0" borderId="207" xfId="0" applyFont="1" applyFill="1" applyBorder="1" applyAlignment="1">
      <alignment horizontal="center" vertical="center" shrinkToFit="1"/>
    </xf>
    <xf numFmtId="0" fontId="5" fillId="0" borderId="0" xfId="0" applyFont="1" applyFill="1" applyBorder="1" applyAlignment="1">
      <alignment vertical="top" wrapText="1"/>
    </xf>
    <xf numFmtId="0" fontId="14" fillId="0" borderId="208" xfId="0" applyFont="1" applyFill="1" applyBorder="1" applyAlignment="1">
      <alignment horizontal="left" vertical="center" wrapText="1"/>
    </xf>
    <xf numFmtId="0" fontId="14" fillId="0" borderId="209" xfId="0" applyFont="1" applyFill="1" applyBorder="1" applyAlignment="1">
      <alignment horizontal="left" vertical="center" wrapText="1"/>
    </xf>
    <xf numFmtId="0" fontId="14" fillId="0" borderId="210" xfId="0" applyFont="1" applyFill="1" applyBorder="1" applyAlignment="1">
      <alignment horizontal="left" vertical="center" wrapText="1"/>
    </xf>
    <xf numFmtId="0" fontId="183" fillId="0" borderId="211" xfId="0" applyFont="1" applyFill="1" applyBorder="1" applyAlignment="1">
      <alignment horizontal="center" vertical="center" shrinkToFit="1"/>
    </xf>
    <xf numFmtId="0" fontId="183" fillId="0" borderId="152" xfId="0" applyFont="1" applyFill="1" applyBorder="1" applyAlignment="1">
      <alignment horizontal="center" vertical="center" shrinkToFit="1"/>
    </xf>
    <xf numFmtId="0" fontId="183" fillId="0" borderId="212" xfId="0" applyFont="1" applyFill="1" applyBorder="1" applyAlignment="1">
      <alignment horizontal="center" vertical="center" shrinkToFit="1"/>
    </xf>
    <xf numFmtId="0" fontId="183" fillId="0" borderId="211" xfId="0" applyFont="1" applyFill="1" applyBorder="1" applyAlignment="1">
      <alignment horizontal="center" vertical="center" wrapText="1"/>
    </xf>
    <xf numFmtId="0" fontId="183" fillId="0" borderId="152" xfId="0" applyFont="1" applyFill="1" applyBorder="1" applyAlignment="1">
      <alignment horizontal="center" vertical="center" wrapText="1"/>
    </xf>
    <xf numFmtId="0" fontId="183" fillId="0" borderId="212" xfId="0" applyFont="1" applyFill="1" applyBorder="1" applyAlignment="1">
      <alignment horizontal="center" vertical="center" wrapText="1"/>
    </xf>
    <xf numFmtId="58" fontId="183" fillId="0" borderId="172" xfId="0" applyNumberFormat="1" applyFont="1" applyFill="1" applyBorder="1" applyAlignment="1">
      <alignment horizontal="center" vertical="center" shrinkToFit="1"/>
    </xf>
    <xf numFmtId="58" fontId="183" fillId="0" borderId="161" xfId="0" applyNumberFormat="1" applyFont="1" applyFill="1" applyBorder="1" applyAlignment="1">
      <alignment horizontal="center" vertical="center" shrinkToFit="1"/>
    </xf>
    <xf numFmtId="58" fontId="183" fillId="0" borderId="173" xfId="0" applyNumberFormat="1" applyFont="1" applyFill="1" applyBorder="1" applyAlignment="1">
      <alignment horizontal="center" vertical="center" shrinkToFit="1"/>
    </xf>
    <xf numFmtId="38" fontId="146" fillId="43" borderId="213" xfId="48" applyFont="1" applyFill="1" applyBorder="1" applyAlignment="1">
      <alignment horizontal="center" vertical="center" shrinkToFit="1"/>
    </xf>
    <xf numFmtId="38" fontId="146" fillId="43" borderId="53" xfId="48" applyFont="1" applyFill="1" applyBorder="1" applyAlignment="1">
      <alignment horizontal="center" vertical="center" shrinkToFit="1"/>
    </xf>
    <xf numFmtId="38" fontId="146" fillId="43" borderId="214" xfId="48" applyFont="1" applyFill="1" applyBorder="1" applyAlignment="1">
      <alignment horizontal="center" vertical="center" shrinkToFit="1"/>
    </xf>
    <xf numFmtId="38" fontId="146" fillId="43" borderId="35" xfId="48" applyFont="1" applyFill="1" applyBorder="1" applyAlignment="1">
      <alignment horizontal="center" vertical="center" shrinkToFit="1"/>
    </xf>
    <xf numFmtId="38" fontId="146" fillId="43" borderId="0" xfId="48" applyFont="1" applyFill="1" applyBorder="1" applyAlignment="1">
      <alignment horizontal="center" vertical="center" shrinkToFit="1"/>
    </xf>
    <xf numFmtId="38" fontId="146" fillId="43" borderId="215" xfId="48" applyFont="1" applyFill="1" applyBorder="1" applyAlignment="1">
      <alignment horizontal="center" vertical="center" shrinkToFit="1"/>
    </xf>
    <xf numFmtId="38" fontId="146" fillId="43" borderId="216" xfId="48" applyFont="1" applyFill="1" applyBorder="1" applyAlignment="1">
      <alignment horizontal="center" vertical="center" shrinkToFit="1"/>
    </xf>
    <xf numFmtId="38" fontId="146" fillId="43" borderId="85" xfId="48" applyFont="1" applyFill="1" applyBorder="1" applyAlignment="1">
      <alignment horizontal="center" vertical="center" shrinkToFit="1"/>
    </xf>
    <xf numFmtId="38" fontId="146" fillId="43" borderId="217" xfId="48" applyFont="1" applyFill="1" applyBorder="1" applyAlignment="1">
      <alignment horizontal="center" vertical="center" shrinkToFit="1"/>
    </xf>
    <xf numFmtId="177" fontId="200" fillId="0" borderId="218" xfId="0" applyNumberFormat="1" applyFont="1" applyFill="1" applyBorder="1" applyAlignment="1">
      <alignment horizontal="right" vertical="center" shrinkToFit="1"/>
    </xf>
    <xf numFmtId="177" fontId="200" fillId="0" borderId="214" xfId="0" applyNumberFormat="1" applyFont="1" applyFill="1" applyBorder="1" applyAlignment="1">
      <alignment horizontal="right" vertical="center" shrinkToFit="1"/>
    </xf>
    <xf numFmtId="0" fontId="156" fillId="0" borderId="198" xfId="0" applyFont="1" applyFill="1" applyBorder="1" applyAlignment="1">
      <alignment vertical="center" wrapText="1"/>
    </xf>
    <xf numFmtId="0" fontId="156" fillId="0" borderId="0" xfId="0" applyFont="1" applyFill="1" applyBorder="1" applyAlignment="1">
      <alignment vertical="center" wrapText="1"/>
    </xf>
    <xf numFmtId="0" fontId="156" fillId="0" borderId="199" xfId="0" applyFont="1" applyFill="1" applyBorder="1" applyAlignment="1">
      <alignment vertical="center" wrapText="1"/>
    </xf>
    <xf numFmtId="0" fontId="5" fillId="0" borderId="0" xfId="0" applyFont="1" applyFill="1" applyAlignment="1">
      <alignment vertical="center" wrapText="1"/>
    </xf>
    <xf numFmtId="0" fontId="8" fillId="0" borderId="198" xfId="0" applyFont="1" applyFill="1" applyBorder="1" applyAlignment="1">
      <alignment vertical="center" wrapText="1"/>
    </xf>
    <xf numFmtId="0" fontId="8" fillId="0" borderId="0" xfId="0" applyFont="1" applyFill="1" applyBorder="1" applyAlignment="1">
      <alignment vertical="center" wrapText="1"/>
    </xf>
    <xf numFmtId="0" fontId="8" fillId="0" borderId="199" xfId="0" applyFont="1" applyFill="1" applyBorder="1" applyAlignment="1">
      <alignment vertical="center" wrapText="1"/>
    </xf>
    <xf numFmtId="0" fontId="5" fillId="0" borderId="219" xfId="0" applyFont="1" applyFill="1" applyBorder="1" applyAlignment="1">
      <alignment vertical="center" wrapText="1"/>
    </xf>
    <xf numFmtId="0" fontId="5" fillId="0" borderId="220" xfId="0" applyFont="1" applyFill="1" applyBorder="1" applyAlignment="1">
      <alignment vertical="center" wrapText="1"/>
    </xf>
    <xf numFmtId="0" fontId="5" fillId="0" borderId="221" xfId="0" applyFont="1" applyFill="1" applyBorder="1" applyAlignment="1">
      <alignment vertical="center" wrapText="1"/>
    </xf>
    <xf numFmtId="0" fontId="5" fillId="0" borderId="36" xfId="0" applyFont="1" applyFill="1" applyBorder="1" applyAlignment="1">
      <alignment horizontal="left" vertical="center" wrapText="1"/>
    </xf>
    <xf numFmtId="0" fontId="5" fillId="0" borderId="0" xfId="0" applyFont="1" applyFill="1" applyAlignment="1">
      <alignment horizontal="left" vertical="top" wrapText="1"/>
    </xf>
    <xf numFmtId="0" fontId="5" fillId="2" borderId="10" xfId="0" applyFont="1" applyFill="1" applyBorder="1" applyAlignment="1">
      <alignment horizontal="left" vertical="center" shrinkToFit="1"/>
    </xf>
    <xf numFmtId="0" fontId="5" fillId="0" borderId="101"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184" fillId="0" borderId="52" xfId="0" applyFont="1" applyFill="1" applyBorder="1" applyAlignment="1">
      <alignment vertical="center" wrapText="1"/>
    </xf>
    <xf numFmtId="0" fontId="5" fillId="2" borderId="10" xfId="0" applyFont="1" applyFill="1" applyBorder="1" applyAlignment="1">
      <alignment horizontal="left" vertical="center" wrapText="1"/>
    </xf>
    <xf numFmtId="0" fontId="7" fillId="0" borderId="10" xfId="0" applyFont="1" applyFill="1" applyBorder="1" applyAlignment="1">
      <alignment vertical="center" wrapText="1"/>
    </xf>
    <xf numFmtId="0" fontId="5" fillId="34" borderId="10" xfId="0" applyFont="1" applyFill="1" applyBorder="1" applyAlignment="1">
      <alignment horizontal="left" vertical="center" wrapText="1"/>
    </xf>
    <xf numFmtId="0" fontId="180" fillId="0" borderId="34" xfId="0" applyFont="1" applyFill="1" applyBorder="1" applyAlignment="1">
      <alignment horizontal="center" vertical="center"/>
    </xf>
    <xf numFmtId="0" fontId="180" fillId="0" borderId="110" xfId="0" applyFont="1" applyFill="1" applyBorder="1" applyAlignment="1">
      <alignment horizontal="center" vertical="center"/>
    </xf>
    <xf numFmtId="0" fontId="180" fillId="0" borderId="222" xfId="0" applyFont="1" applyFill="1" applyBorder="1" applyAlignment="1">
      <alignment horizontal="center" vertical="center"/>
    </xf>
    <xf numFmtId="0" fontId="146" fillId="33" borderId="223" xfId="0" applyFont="1" applyFill="1" applyBorder="1" applyAlignment="1">
      <alignment horizontal="center" vertical="center" shrinkToFit="1"/>
    </xf>
    <xf numFmtId="0" fontId="180" fillId="0" borderId="90" xfId="0" applyFont="1" applyFill="1" applyBorder="1" applyAlignment="1">
      <alignment horizontal="center" vertical="center"/>
    </xf>
    <xf numFmtId="0" fontId="180" fillId="0" borderId="39" xfId="0" applyFont="1" applyFill="1" applyBorder="1" applyAlignment="1">
      <alignment horizontal="center" vertical="center"/>
    </xf>
    <xf numFmtId="0" fontId="5" fillId="33" borderId="224" xfId="0" applyFont="1" applyFill="1" applyBorder="1" applyAlignment="1">
      <alignment horizontal="center" vertical="center" shrinkToFit="1"/>
    </xf>
    <xf numFmtId="0" fontId="5" fillId="33" borderId="225" xfId="0" applyFont="1" applyFill="1" applyBorder="1" applyAlignment="1">
      <alignment horizontal="center" vertical="center" shrinkToFit="1"/>
    </xf>
    <xf numFmtId="0" fontId="5" fillId="33" borderId="226" xfId="0" applyFont="1" applyFill="1" applyBorder="1" applyAlignment="1">
      <alignment horizontal="center" vertical="center" shrinkToFit="1"/>
    </xf>
    <xf numFmtId="0" fontId="190" fillId="34" borderId="15" xfId="0" applyFont="1" applyFill="1" applyBorder="1" applyAlignment="1">
      <alignment horizontal="center" vertical="center"/>
    </xf>
    <xf numFmtId="0" fontId="190" fillId="34" borderId="66" xfId="0" applyFont="1" applyFill="1" applyBorder="1" applyAlignment="1">
      <alignment horizontal="center" vertical="center"/>
    </xf>
    <xf numFmtId="0" fontId="190" fillId="34" borderId="156" xfId="0" applyFont="1" applyFill="1" applyBorder="1" applyAlignment="1">
      <alignment horizontal="center" vertical="center"/>
    </xf>
    <xf numFmtId="0" fontId="180" fillId="0" borderId="24" xfId="0" applyFont="1" applyFill="1" applyBorder="1" applyAlignment="1">
      <alignment horizontal="center" vertical="center" shrinkToFit="1"/>
    </xf>
    <xf numFmtId="0" fontId="5" fillId="33" borderId="227" xfId="0" applyFont="1" applyFill="1" applyBorder="1" applyAlignment="1">
      <alignment horizontal="center" vertical="center" shrinkToFit="1"/>
    </xf>
    <xf numFmtId="0" fontId="5" fillId="33" borderId="228" xfId="0" applyFont="1" applyFill="1" applyBorder="1" applyAlignment="1">
      <alignment horizontal="center" vertical="center" shrinkToFit="1"/>
    </xf>
    <xf numFmtId="0" fontId="180" fillId="0" borderId="228" xfId="0" applyFont="1" applyFill="1" applyBorder="1" applyAlignment="1">
      <alignment horizontal="center" vertical="center" shrinkToFit="1"/>
    </xf>
    <xf numFmtId="0" fontId="146" fillId="33" borderId="228" xfId="0" applyFont="1" applyFill="1" applyBorder="1" applyAlignment="1">
      <alignment horizontal="center" vertical="center" shrinkToFit="1"/>
    </xf>
    <xf numFmtId="0" fontId="180" fillId="0" borderId="121" xfId="0" applyFont="1" applyFill="1" applyBorder="1" applyAlignment="1">
      <alignment horizontal="center" vertical="center" shrinkToFit="1"/>
    </xf>
    <xf numFmtId="0" fontId="180" fillId="0" borderId="34" xfId="0" applyFont="1" applyFill="1" applyBorder="1" applyAlignment="1">
      <alignment horizontal="center" vertical="center" shrinkToFit="1"/>
    </xf>
    <xf numFmtId="0" fontId="180" fillId="0" borderId="110" xfId="0" applyFont="1" applyFill="1" applyBorder="1" applyAlignment="1">
      <alignment horizontal="center" vertical="center" shrinkToFit="1"/>
    </xf>
    <xf numFmtId="0" fontId="146" fillId="33" borderId="204" xfId="0" applyFont="1" applyFill="1" applyBorder="1" applyAlignment="1">
      <alignment horizontal="center" vertical="center" wrapText="1"/>
    </xf>
    <xf numFmtId="0" fontId="146" fillId="33" borderId="34" xfId="0" applyFont="1" applyFill="1" applyBorder="1" applyAlignment="1">
      <alignment horizontal="center" vertical="center" wrapText="1"/>
    </xf>
    <xf numFmtId="0" fontId="146" fillId="33" borderId="110" xfId="0" applyFont="1" applyFill="1" applyBorder="1" applyAlignment="1">
      <alignment horizontal="center" vertical="center" wrapText="1"/>
    </xf>
    <xf numFmtId="179" fontId="181" fillId="0" borderId="93" xfId="0" applyNumberFormat="1" applyFont="1" applyFill="1" applyBorder="1" applyAlignment="1">
      <alignment horizontal="right" vertical="center" wrapText="1"/>
    </xf>
    <xf numFmtId="179" fontId="181" fillId="0" borderId="94" xfId="0" applyNumberFormat="1" applyFont="1" applyFill="1" applyBorder="1" applyAlignment="1">
      <alignment horizontal="right" vertical="center" wrapText="1"/>
    </xf>
    <xf numFmtId="179" fontId="181" fillId="0" borderId="96" xfId="0" applyNumberFormat="1" applyFont="1" applyFill="1" applyBorder="1" applyAlignment="1">
      <alignment horizontal="right" vertical="center" wrapText="1"/>
    </xf>
    <xf numFmtId="179" fontId="181" fillId="0" borderId="37" xfId="0" applyNumberFormat="1" applyFont="1" applyFill="1" applyBorder="1" applyAlignment="1">
      <alignment horizontal="right" vertical="center" wrapText="1"/>
    </xf>
    <xf numFmtId="0" fontId="5" fillId="6" borderId="133" xfId="0" applyFont="1" applyFill="1" applyBorder="1" applyAlignment="1">
      <alignment horizontal="center" vertical="center" wrapText="1"/>
    </xf>
    <xf numFmtId="0" fontId="5" fillId="6" borderId="134" xfId="0" applyFont="1" applyFill="1" applyBorder="1" applyAlignment="1">
      <alignment horizontal="center" vertical="center" wrapText="1"/>
    </xf>
    <xf numFmtId="0" fontId="5" fillId="28" borderId="189" xfId="0" applyFont="1" applyFill="1" applyBorder="1" applyAlignment="1">
      <alignment horizontal="center" vertical="center" wrapText="1"/>
    </xf>
    <xf numFmtId="0" fontId="5" fillId="28" borderId="190" xfId="0" applyFont="1" applyFill="1" applyBorder="1" applyAlignment="1">
      <alignment horizontal="center" vertical="center" wrapText="1"/>
    </xf>
    <xf numFmtId="0" fontId="5" fillId="6" borderId="132" xfId="0" applyFont="1" applyFill="1" applyBorder="1" applyAlignment="1">
      <alignment horizontal="center" vertical="center" wrapText="1"/>
    </xf>
    <xf numFmtId="0" fontId="5" fillId="6" borderId="100" xfId="0" applyFont="1" applyFill="1" applyBorder="1" applyAlignment="1">
      <alignment horizontal="center" vertical="center" wrapText="1"/>
    </xf>
    <xf numFmtId="0" fontId="185" fillId="0" borderId="61" xfId="0" applyFont="1" applyFill="1" applyBorder="1" applyAlignment="1">
      <alignment horizontal="center" vertical="center" shrinkToFit="1"/>
    </xf>
    <xf numFmtId="0" fontId="185" fillId="0" borderId="154" xfId="0" applyFont="1" applyFill="1" applyBorder="1" applyAlignment="1">
      <alignment horizontal="center" vertical="center" shrinkToFit="1"/>
    </xf>
    <xf numFmtId="0" fontId="185" fillId="0" borderId="229" xfId="0" applyFont="1" applyFill="1" applyBorder="1" applyAlignment="1">
      <alignment horizontal="center" vertical="center" shrinkToFit="1"/>
    </xf>
    <xf numFmtId="0" fontId="186" fillId="0" borderId="76" xfId="0" applyFont="1" applyFill="1" applyBorder="1" applyAlignment="1">
      <alignment horizontal="center" vertical="center" shrinkToFit="1"/>
    </xf>
    <xf numFmtId="0" fontId="186" fillId="0" borderId="177" xfId="0" applyFont="1" applyFill="1" applyBorder="1" applyAlignment="1">
      <alignment horizontal="center" vertical="center" shrinkToFit="1"/>
    </xf>
    <xf numFmtId="0" fontId="186" fillId="0" borderId="77" xfId="0" applyFont="1" applyFill="1" applyBorder="1" applyAlignment="1">
      <alignment horizontal="center" vertical="center" shrinkToFit="1"/>
    </xf>
    <xf numFmtId="0" fontId="183" fillId="0" borderId="16" xfId="0" applyFont="1" applyFill="1" applyBorder="1" applyAlignment="1">
      <alignment horizontal="center" vertical="center" shrinkToFit="1"/>
    </xf>
    <xf numFmtId="0" fontId="183" fillId="0" borderId="230" xfId="0" applyFont="1" applyFill="1" applyBorder="1" applyAlignment="1">
      <alignment horizontal="center" vertical="center" shrinkToFit="1"/>
    </xf>
    <xf numFmtId="0" fontId="183" fillId="0" borderId="78" xfId="0" applyFont="1" applyFill="1" applyBorder="1" applyAlignment="1">
      <alignment horizontal="center" vertical="center" shrinkToFit="1"/>
    </xf>
    <xf numFmtId="0" fontId="183" fillId="0" borderId="114" xfId="0" applyFont="1" applyFill="1" applyBorder="1" applyAlignment="1">
      <alignment horizontal="center" vertical="center" shrinkToFit="1"/>
    </xf>
    <xf numFmtId="0" fontId="183" fillId="0" borderId="111" xfId="0" applyFont="1" applyFill="1" applyBorder="1" applyAlignment="1">
      <alignment horizontal="center" vertical="center" shrinkToFit="1"/>
    </xf>
    <xf numFmtId="0" fontId="21" fillId="0" borderId="78" xfId="0" applyFont="1" applyFill="1" applyBorder="1" applyAlignment="1">
      <alignment horizontal="center" vertical="center" shrinkToFit="1"/>
    </xf>
    <xf numFmtId="0" fontId="21" fillId="0" borderId="114" xfId="0" applyFont="1" applyFill="1" applyBorder="1" applyAlignment="1">
      <alignment horizontal="center" vertical="center" shrinkToFit="1"/>
    </xf>
    <xf numFmtId="0" fontId="21" fillId="0" borderId="111"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185" fillId="0" borderId="183" xfId="0" applyFont="1" applyFill="1" applyBorder="1" applyAlignment="1">
      <alignment horizontal="center" vertical="center" shrinkToFit="1"/>
    </xf>
    <xf numFmtId="0" fontId="21" fillId="0" borderId="76" xfId="0" applyFont="1" applyFill="1" applyBorder="1" applyAlignment="1">
      <alignment horizontal="center" vertical="center" shrinkToFit="1"/>
    </xf>
    <xf numFmtId="0" fontId="21" fillId="0" borderId="177" xfId="0" applyFont="1" applyFill="1" applyBorder="1" applyAlignment="1">
      <alignment horizontal="center" vertical="center" shrinkToFit="1"/>
    </xf>
    <xf numFmtId="0" fontId="21" fillId="0" borderId="77"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78" xfId="0" applyFont="1" applyFill="1" applyBorder="1" applyAlignment="1">
      <alignment horizontal="center" vertical="center" shrinkToFit="1"/>
    </xf>
    <xf numFmtId="0" fontId="21" fillId="0" borderId="230" xfId="0" applyFont="1" applyFill="1" applyBorder="1" applyAlignment="1">
      <alignment horizontal="center" vertical="center" shrinkToFit="1"/>
    </xf>
    <xf numFmtId="0" fontId="187" fillId="0" borderId="53" xfId="0" applyFont="1" applyFill="1" applyBorder="1" applyAlignment="1">
      <alignment horizontal="center" vertical="center" shrinkToFit="1"/>
    </xf>
    <xf numFmtId="0" fontId="187" fillId="0" borderId="81" xfId="0" applyFont="1" applyFill="1" applyBorder="1" applyAlignment="1">
      <alignment horizontal="center" vertical="center" shrinkToFit="1"/>
    </xf>
    <xf numFmtId="0" fontId="183" fillId="0" borderId="231" xfId="0" applyFont="1" applyFill="1" applyBorder="1" applyAlignment="1">
      <alignment horizontal="center" vertical="center" shrinkToFit="1"/>
    </xf>
    <xf numFmtId="0" fontId="183" fillId="0" borderId="225" xfId="0" applyFont="1" applyFill="1" applyBorder="1" applyAlignment="1">
      <alignment horizontal="center" vertical="center" shrinkToFit="1"/>
    </xf>
    <xf numFmtId="0" fontId="183" fillId="0" borderId="226" xfId="0" applyFont="1" applyFill="1" applyBorder="1" applyAlignment="1">
      <alignment horizontal="center" vertical="center" shrinkToFit="1"/>
    </xf>
    <xf numFmtId="0" fontId="5" fillId="33" borderId="184" xfId="0" applyFont="1" applyFill="1" applyBorder="1" applyAlignment="1">
      <alignment horizontal="center" vertical="center" textRotation="255" wrapText="1"/>
    </xf>
    <xf numFmtId="0" fontId="5" fillId="33" borderId="185" xfId="0" applyFont="1" applyFill="1" applyBorder="1" applyAlignment="1">
      <alignment horizontal="center" vertical="center" textRotation="255" wrapText="1"/>
    </xf>
    <xf numFmtId="0" fontId="5" fillId="33" borderId="174" xfId="0" applyFont="1" applyFill="1" applyBorder="1" applyAlignment="1">
      <alignment horizontal="center" vertical="center" textRotation="255" wrapText="1"/>
    </xf>
    <xf numFmtId="0" fontId="5" fillId="33" borderId="231" xfId="0" applyFont="1" applyFill="1" applyBorder="1" applyAlignment="1">
      <alignment horizontal="center" vertical="center" shrinkToFit="1"/>
    </xf>
    <xf numFmtId="0" fontId="5" fillId="33" borderId="232"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187" fillId="0" borderId="37" xfId="0" applyFont="1" applyFill="1" applyBorder="1" applyAlignment="1">
      <alignment horizontal="center" vertical="center" shrinkToFit="1"/>
    </xf>
    <xf numFmtId="0" fontId="187" fillId="0" borderId="24" xfId="0" applyFont="1" applyFill="1" applyBorder="1" applyAlignment="1">
      <alignment horizontal="center" vertical="center" shrinkToFit="1"/>
    </xf>
    <xf numFmtId="0" fontId="188" fillId="0" borderId="177" xfId="0" applyFont="1" applyFill="1" applyBorder="1" applyAlignment="1">
      <alignment horizontal="center" vertical="top" shrinkToFit="1"/>
    </xf>
    <xf numFmtId="0" fontId="188" fillId="0" borderId="94" xfId="0" applyFont="1" applyFill="1" applyBorder="1" applyAlignment="1">
      <alignment horizontal="center" vertical="top" shrinkToFit="1"/>
    </xf>
    <xf numFmtId="0" fontId="188" fillId="0" borderId="23" xfId="0" applyFont="1" applyFill="1" applyBorder="1" applyAlignment="1">
      <alignment horizontal="center" vertical="top" shrinkToFit="1"/>
    </xf>
    <xf numFmtId="0" fontId="187" fillId="0" borderId="122" xfId="0" applyFont="1" applyFill="1" applyBorder="1" applyAlignment="1">
      <alignment horizontal="center" vertical="center" shrinkToFit="1"/>
    </xf>
    <xf numFmtId="0" fontId="187" fillId="0" borderId="38" xfId="0" applyFont="1" applyFill="1" applyBorder="1" applyAlignment="1">
      <alignment horizontal="center" vertical="center" shrinkToFit="1"/>
    </xf>
    <xf numFmtId="0" fontId="5" fillId="33" borderId="15" xfId="0" applyFont="1" applyFill="1" applyBorder="1" applyAlignment="1">
      <alignment horizontal="center" vertical="center" wrapText="1" shrinkToFit="1"/>
    </xf>
    <xf numFmtId="0" fontId="5" fillId="33" borderId="66" xfId="0" applyFont="1" applyFill="1" applyBorder="1" applyAlignment="1">
      <alignment horizontal="center" vertical="center" wrapText="1" shrinkToFit="1"/>
    </xf>
    <xf numFmtId="0" fontId="5" fillId="41" borderId="154" xfId="0" applyFont="1" applyFill="1" applyBorder="1" applyAlignment="1">
      <alignment horizontal="center" vertical="center" shrinkToFit="1"/>
    </xf>
    <xf numFmtId="0" fontId="5" fillId="41" borderId="66" xfId="0" applyFont="1" applyFill="1" applyBorder="1" applyAlignment="1">
      <alignment horizontal="center" vertical="center" shrinkToFit="1"/>
    </xf>
    <xf numFmtId="0" fontId="5" fillId="41" borderId="155" xfId="0" applyFont="1" applyFill="1" applyBorder="1" applyAlignment="1">
      <alignment horizontal="center" vertical="center" shrinkToFit="1"/>
    </xf>
    <xf numFmtId="0" fontId="209" fillId="0" borderId="176" xfId="0" applyFont="1" applyFill="1" applyBorder="1" applyAlignment="1">
      <alignment horizontal="center" vertical="center" shrinkToFit="1"/>
    </xf>
    <xf numFmtId="0" fontId="209" fillId="0" borderId="100" xfId="0" applyFont="1" applyFill="1" applyBorder="1" applyAlignment="1">
      <alignment horizontal="center" vertical="center" shrinkToFit="1"/>
    </xf>
    <xf numFmtId="0" fontId="209" fillId="0" borderId="96" xfId="0" applyFont="1" applyFill="1" applyBorder="1" applyAlignment="1">
      <alignment horizontal="center" vertical="center" shrinkToFit="1"/>
    </xf>
    <xf numFmtId="0" fontId="5" fillId="33" borderId="154" xfId="0" applyFont="1" applyFill="1" applyBorder="1" applyAlignment="1">
      <alignment horizontal="center" vertical="center" shrinkToFit="1"/>
    </xf>
    <xf numFmtId="0" fontId="5" fillId="33" borderId="66" xfId="0" applyFont="1" applyFill="1" applyBorder="1" applyAlignment="1">
      <alignment horizontal="center" vertical="center" shrinkToFit="1"/>
    </xf>
    <xf numFmtId="0" fontId="188" fillId="0" borderId="154" xfId="0" applyFont="1" applyFill="1" applyBorder="1" applyAlignment="1">
      <alignment horizontal="center" vertical="center" shrinkToFit="1"/>
    </xf>
    <xf numFmtId="0" fontId="188" fillId="0" borderId="66" xfId="0" applyFont="1" applyFill="1" applyBorder="1" applyAlignment="1">
      <alignment horizontal="center" vertical="center" shrinkToFit="1"/>
    </xf>
    <xf numFmtId="0" fontId="188" fillId="0" borderId="156" xfId="0" applyFont="1" applyFill="1" applyBorder="1" applyAlignment="1">
      <alignment horizontal="center" vertical="center" shrinkToFit="1"/>
    </xf>
    <xf numFmtId="0" fontId="188" fillId="0" borderId="203" xfId="0" applyFont="1" applyFill="1" applyBorder="1" applyAlignment="1">
      <alignment horizontal="center" vertical="center" shrinkToFit="1"/>
    </xf>
    <xf numFmtId="0" fontId="188" fillId="0" borderId="122" xfId="0" applyFont="1" applyFill="1" applyBorder="1" applyAlignment="1">
      <alignment horizontal="center" vertical="center" shrinkToFit="1"/>
    </xf>
    <xf numFmtId="0" fontId="8" fillId="33" borderId="184" xfId="0" applyFont="1" applyFill="1" applyBorder="1" applyAlignment="1">
      <alignment horizontal="center" vertical="center" wrapText="1" shrinkToFit="1"/>
    </xf>
    <xf numFmtId="0" fontId="8" fillId="33" borderId="76" xfId="0" applyFont="1" applyFill="1" applyBorder="1" applyAlignment="1">
      <alignment horizontal="center" vertical="center" wrapText="1" shrinkToFit="1"/>
    </xf>
    <xf numFmtId="0" fontId="8" fillId="33" borderId="174" xfId="0" applyFont="1" applyFill="1" applyBorder="1" applyAlignment="1">
      <alignment horizontal="center" vertical="center" wrapText="1" shrinkToFit="1"/>
    </xf>
    <xf numFmtId="0" fontId="8" fillId="33" borderId="78" xfId="0" applyFont="1" applyFill="1" applyBorder="1" applyAlignment="1">
      <alignment horizontal="center" vertical="center" wrapText="1" shrinkToFit="1"/>
    </xf>
    <xf numFmtId="0" fontId="5" fillId="33" borderId="76" xfId="0" applyFont="1" applyFill="1" applyBorder="1" applyAlignment="1">
      <alignment horizontal="center" vertical="center" shrinkToFit="1"/>
    </xf>
    <xf numFmtId="0" fontId="188" fillId="0" borderId="233" xfId="0" applyFont="1" applyFill="1" applyBorder="1" applyAlignment="1">
      <alignment horizontal="left" vertical="top" shrinkToFit="1"/>
    </xf>
    <xf numFmtId="0" fontId="188" fillId="0" borderId="234" xfId="0" applyFont="1" applyFill="1" applyBorder="1" applyAlignment="1">
      <alignment horizontal="left" vertical="top" shrinkToFit="1"/>
    </xf>
    <xf numFmtId="0" fontId="188" fillId="0" borderId="235" xfId="0" applyFont="1" applyFill="1" applyBorder="1" applyAlignment="1">
      <alignment horizontal="left" vertical="top" shrinkToFit="1"/>
    </xf>
    <xf numFmtId="0" fontId="5" fillId="33" borderId="78" xfId="0" applyFont="1" applyFill="1" applyBorder="1" applyAlignment="1">
      <alignment horizontal="center" vertical="center" shrinkToFit="1"/>
    </xf>
    <xf numFmtId="0" fontId="188" fillId="0" borderId="236" xfId="0" applyFont="1" applyFill="1" applyBorder="1" applyAlignment="1">
      <alignment horizontal="center" vertical="center" shrinkToFit="1"/>
    </xf>
    <xf numFmtId="0" fontId="188" fillId="0" borderId="237" xfId="0" applyFont="1" applyFill="1" applyBorder="1" applyAlignment="1">
      <alignment horizontal="center" vertical="center" shrinkToFit="1"/>
    </xf>
    <xf numFmtId="0" fontId="187" fillId="0" borderId="238" xfId="0" applyFont="1" applyFill="1" applyBorder="1" applyAlignment="1">
      <alignment horizontal="center" vertical="center" shrinkToFit="1"/>
    </xf>
    <xf numFmtId="0" fontId="187" fillId="0" borderId="239" xfId="0" applyFont="1" applyFill="1" applyBorder="1" applyAlignment="1">
      <alignment horizontal="center" vertical="center" shrinkToFit="1"/>
    </xf>
    <xf numFmtId="0" fontId="5" fillId="33" borderId="37" xfId="0" applyFont="1" applyFill="1" applyBorder="1" applyAlignment="1">
      <alignment horizontal="center" vertical="center" wrapText="1"/>
    </xf>
    <xf numFmtId="0" fontId="5" fillId="33" borderId="24" xfId="0" applyFont="1" applyFill="1" applyBorder="1" applyAlignment="1">
      <alignment horizontal="center" vertical="center" wrapText="1"/>
    </xf>
    <xf numFmtId="177" fontId="201" fillId="0" borderId="145" xfId="0" applyNumberFormat="1" applyFont="1" applyFill="1" applyBorder="1" applyAlignment="1">
      <alignment horizontal="right" vertical="center"/>
    </xf>
    <xf numFmtId="177" fontId="201" fillId="0" borderId="94" xfId="0" applyNumberFormat="1" applyFont="1" applyFill="1" applyBorder="1" applyAlignment="1">
      <alignment horizontal="right" vertical="center"/>
    </xf>
    <xf numFmtId="177" fontId="201" fillId="0" borderId="23" xfId="0" applyNumberFormat="1" applyFont="1" applyFill="1" applyBorder="1" applyAlignment="1">
      <alignment horizontal="right" vertical="center"/>
    </xf>
    <xf numFmtId="177" fontId="201" fillId="0" borderId="80" xfId="0" applyNumberFormat="1" applyFont="1" applyFill="1" applyBorder="1" applyAlignment="1">
      <alignment horizontal="right" vertical="center"/>
    </xf>
    <xf numFmtId="177" fontId="201" fillId="0" borderId="53" xfId="0" applyNumberFormat="1" applyFont="1" applyFill="1" applyBorder="1" applyAlignment="1">
      <alignment horizontal="right" vertical="center"/>
    </xf>
    <xf numFmtId="177" fontId="201" fillId="0" borderId="81" xfId="0" applyNumberFormat="1" applyFont="1" applyFill="1" applyBorder="1" applyAlignment="1">
      <alignment horizontal="right" vertical="center"/>
    </xf>
    <xf numFmtId="177" fontId="201" fillId="0" borderId="69" xfId="0" applyNumberFormat="1" applyFont="1" applyFill="1" applyBorder="1" applyAlignment="1">
      <alignment horizontal="right" vertical="center"/>
    </xf>
    <xf numFmtId="177" fontId="201" fillId="0" borderId="37" xfId="0" applyNumberFormat="1" applyFont="1" applyFill="1" applyBorder="1" applyAlignment="1">
      <alignment horizontal="right" vertical="center"/>
    </xf>
    <xf numFmtId="177" fontId="201" fillId="0" borderId="24" xfId="0" applyNumberFormat="1" applyFont="1" applyFill="1" applyBorder="1" applyAlignment="1">
      <alignment horizontal="right" vertical="center"/>
    </xf>
    <xf numFmtId="177" fontId="201" fillId="0" borderId="145" xfId="0" applyNumberFormat="1" applyFont="1" applyFill="1" applyBorder="1" applyAlignment="1">
      <alignment vertical="center"/>
    </xf>
    <xf numFmtId="177" fontId="201" fillId="0" borderId="94" xfId="0" applyNumberFormat="1" applyFont="1" applyFill="1" applyBorder="1" applyAlignment="1">
      <alignment vertical="center"/>
    </xf>
    <xf numFmtId="177" fontId="201" fillId="0" borderId="193" xfId="0" applyNumberFormat="1" applyFont="1" applyFill="1" applyBorder="1" applyAlignment="1">
      <alignment vertical="center"/>
    </xf>
    <xf numFmtId="0" fontId="5" fillId="33" borderId="69" xfId="0" applyFont="1" applyFill="1" applyBorder="1" applyAlignment="1">
      <alignment horizontal="center" vertical="center" wrapText="1"/>
    </xf>
    <xf numFmtId="0" fontId="5" fillId="33" borderId="70" xfId="0" applyFont="1" applyFill="1" applyBorder="1" applyAlignment="1">
      <alignment horizontal="center" vertical="center" wrapText="1"/>
    </xf>
    <xf numFmtId="177" fontId="201" fillId="0" borderId="70" xfId="0" applyNumberFormat="1" applyFont="1" applyFill="1" applyBorder="1" applyAlignment="1">
      <alignment horizontal="right" vertical="center"/>
    </xf>
    <xf numFmtId="177" fontId="182" fillId="0" borderId="69" xfId="0" applyNumberFormat="1" applyFont="1" applyFill="1" applyBorder="1" applyAlignment="1">
      <alignment horizontal="right" vertical="center"/>
    </xf>
    <xf numFmtId="0" fontId="185" fillId="0" borderId="66" xfId="0" applyFont="1" applyFill="1" applyBorder="1" applyAlignment="1">
      <alignment horizontal="center" vertical="center" shrinkToFit="1"/>
    </xf>
    <xf numFmtId="0" fontId="185" fillId="0" borderId="156" xfId="0" applyFont="1" applyFill="1" applyBorder="1" applyAlignment="1">
      <alignment horizontal="center" vertical="center" shrinkToFit="1"/>
    </xf>
    <xf numFmtId="0" fontId="5" fillId="0" borderId="19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9" xfId="0" applyFont="1" applyFill="1" applyBorder="1" applyAlignment="1">
      <alignment horizontal="left" vertical="center" wrapText="1"/>
    </xf>
    <xf numFmtId="0" fontId="7" fillId="0" borderId="168" xfId="0" applyFont="1" applyFill="1" applyBorder="1" applyAlignment="1">
      <alignment vertical="center" wrapText="1"/>
    </xf>
    <xf numFmtId="0" fontId="183" fillId="0" borderId="121" xfId="0" applyFont="1" applyFill="1" applyBorder="1" applyAlignment="1">
      <alignment horizontal="center" vertical="center" shrinkToFit="1"/>
    </xf>
    <xf numFmtId="0" fontId="183" fillId="0" borderId="34" xfId="0" applyFont="1" applyFill="1" applyBorder="1" applyAlignment="1">
      <alignment horizontal="center" vertical="center" shrinkToFit="1"/>
    </xf>
    <xf numFmtId="0" fontId="183" fillId="0" borderId="110" xfId="0" applyFont="1" applyFill="1" applyBorder="1" applyAlignment="1">
      <alignment horizontal="center" vertical="center" shrinkToFit="1"/>
    </xf>
    <xf numFmtId="0" fontId="184" fillId="0" borderId="191" xfId="0" applyFont="1" applyFill="1" applyBorder="1" applyAlignment="1">
      <alignment vertical="center" wrapText="1"/>
    </xf>
    <xf numFmtId="0" fontId="184" fillId="0" borderId="192" xfId="0" applyFont="1" applyFill="1" applyBorder="1" applyAlignment="1">
      <alignment vertical="center" wrapText="1"/>
    </xf>
    <xf numFmtId="177" fontId="159" fillId="0" borderId="70" xfId="0" applyNumberFormat="1" applyFont="1" applyFill="1" applyBorder="1" applyAlignment="1">
      <alignment horizontal="right" vertical="center"/>
    </xf>
    <xf numFmtId="0" fontId="5" fillId="33" borderId="24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165" fillId="0" borderId="0" xfId="0" applyFont="1" applyFill="1" applyAlignment="1">
      <alignment horizontal="left" vertical="center" wrapText="1"/>
    </xf>
    <xf numFmtId="0" fontId="189" fillId="33" borderId="240" xfId="0" applyFont="1" applyFill="1" applyBorder="1" applyAlignment="1">
      <alignment horizontal="center" vertical="top" shrinkToFit="1"/>
    </xf>
    <xf numFmtId="0" fontId="189" fillId="33" borderId="0" xfId="0" applyFont="1" applyFill="1" applyBorder="1" applyAlignment="1">
      <alignment horizontal="center" vertical="top" shrinkToFit="1"/>
    </xf>
    <xf numFmtId="0" fontId="189" fillId="33" borderId="44" xfId="0" applyFont="1" applyFill="1" applyBorder="1" applyAlignment="1">
      <alignment horizontal="center" vertical="top" shrinkToFit="1"/>
    </xf>
    <xf numFmtId="0" fontId="183" fillId="0" borderId="241" xfId="0" applyFont="1" applyFill="1" applyBorder="1" applyAlignment="1">
      <alignment horizontal="center" vertical="center" wrapText="1"/>
    </xf>
    <xf numFmtId="0" fontId="183" fillId="0" borderId="122" xfId="0" applyFont="1" applyFill="1" applyBorder="1" applyAlignment="1">
      <alignment horizontal="center" vertical="center" wrapText="1"/>
    </xf>
    <xf numFmtId="0" fontId="183" fillId="0" borderId="38" xfId="0" applyFont="1" applyFill="1" applyBorder="1" applyAlignment="1">
      <alignment horizontal="center" vertical="center" wrapText="1"/>
    </xf>
    <xf numFmtId="0" fontId="183" fillId="0" borderId="76" xfId="0" applyFont="1" applyFill="1" applyBorder="1" applyAlignment="1">
      <alignment horizontal="center" vertical="center" shrinkToFit="1"/>
    </xf>
    <xf numFmtId="0" fontId="183" fillId="0" borderId="77" xfId="0" applyFont="1" applyFill="1" applyBorder="1" applyAlignment="1">
      <alignment horizontal="center" vertical="center" shrinkToFit="1"/>
    </xf>
    <xf numFmtId="0" fontId="209" fillId="0" borderId="78" xfId="0" applyFont="1" applyFill="1" applyBorder="1" applyAlignment="1">
      <alignment horizontal="center" vertical="center" shrinkToFit="1"/>
    </xf>
    <xf numFmtId="0" fontId="209" fillId="0" borderId="114" xfId="0" applyFont="1" applyFill="1" applyBorder="1" applyAlignment="1">
      <alignment horizontal="center" vertical="center" shrinkToFit="1"/>
    </xf>
    <xf numFmtId="0" fontId="187" fillId="0" borderId="115" xfId="0" applyFont="1" applyFill="1" applyBorder="1" applyAlignment="1">
      <alignment horizontal="center" vertical="center" shrinkToFit="1"/>
    </xf>
    <xf numFmtId="0" fontId="187" fillId="0" borderId="78" xfId="0" applyFont="1" applyFill="1" applyBorder="1" applyAlignment="1">
      <alignment horizontal="center" vertical="center" shrinkToFit="1"/>
    </xf>
    <xf numFmtId="0" fontId="187" fillId="0" borderId="114" xfId="0" applyFont="1" applyFill="1" applyBorder="1" applyAlignment="1">
      <alignment horizontal="center" vertical="center" shrinkToFit="1"/>
    </xf>
    <xf numFmtId="0" fontId="187" fillId="0" borderId="111"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183" xfId="0" applyFont="1" applyFill="1" applyBorder="1" applyAlignment="1">
      <alignment horizontal="center" vertical="center" textRotation="255" wrapText="1"/>
    </xf>
    <xf numFmtId="0" fontId="5" fillId="33" borderId="242" xfId="0" applyFont="1" applyFill="1" applyBorder="1" applyAlignment="1">
      <alignment horizontal="center" vertical="center" textRotation="255" wrapText="1"/>
    </xf>
    <xf numFmtId="0" fontId="5" fillId="33" borderId="243" xfId="0" applyFont="1" applyFill="1" applyBorder="1" applyAlignment="1">
      <alignment horizontal="center" vertical="center" textRotation="255" wrapText="1"/>
    </xf>
    <xf numFmtId="0" fontId="207" fillId="3" borderId="244" xfId="0" applyFont="1" applyFill="1" applyBorder="1" applyAlignment="1">
      <alignment horizontal="center" vertical="center" shrinkToFit="1"/>
    </xf>
    <xf numFmtId="0" fontId="207" fillId="3" borderId="245" xfId="0" applyFont="1" applyFill="1" applyBorder="1" applyAlignment="1">
      <alignment horizontal="center" vertical="center" shrinkToFit="1"/>
    </xf>
    <xf numFmtId="0" fontId="207" fillId="3" borderId="204" xfId="0" applyFont="1" applyFill="1" applyBorder="1" applyAlignment="1">
      <alignment horizontal="center" vertical="center" shrinkToFit="1"/>
    </xf>
    <xf numFmtId="0" fontId="210" fillId="0" borderId="0" xfId="0" applyFont="1" applyFill="1" applyAlignment="1">
      <alignment horizontal="left" vertical="center" wrapText="1"/>
    </xf>
    <xf numFmtId="0" fontId="171" fillId="0" borderId="0" xfId="0" applyFont="1" applyFill="1" applyAlignment="1">
      <alignment horizontal="left" vertical="center" wrapText="1"/>
    </xf>
    <xf numFmtId="0" fontId="180" fillId="0" borderId="10" xfId="0" applyFont="1" applyFill="1" applyBorder="1" applyAlignment="1">
      <alignment horizontal="center" vertical="center" shrinkToFit="1"/>
    </xf>
    <xf numFmtId="38" fontId="5" fillId="0" borderId="204" xfId="48" applyFont="1" applyFill="1" applyBorder="1" applyAlignment="1">
      <alignment horizontal="center" vertical="center" shrinkToFit="1"/>
    </xf>
    <xf numFmtId="38" fontId="5" fillId="0" borderId="34" xfId="48" applyFont="1" applyFill="1" applyBorder="1" applyAlignment="1">
      <alignment horizontal="center" vertical="center" shrinkToFit="1"/>
    </xf>
    <xf numFmtId="38" fontId="5" fillId="0" borderId="142" xfId="48" applyFont="1" applyFill="1" applyBorder="1" applyAlignment="1">
      <alignment horizontal="center" vertical="center" shrinkToFit="1"/>
    </xf>
    <xf numFmtId="38" fontId="5" fillId="0" borderId="80" xfId="48" applyFont="1" applyFill="1" applyBorder="1" applyAlignment="1">
      <alignment horizontal="center" vertical="center" shrinkToFit="1"/>
    </xf>
    <xf numFmtId="38" fontId="5" fillId="0" borderId="53" xfId="48" applyFont="1" applyFill="1" applyBorder="1" applyAlignment="1">
      <alignment horizontal="center" vertical="center" shrinkToFit="1"/>
    </xf>
    <xf numFmtId="38" fontId="5" fillId="0" borderId="214" xfId="48" applyFont="1" applyFill="1" applyBorder="1" applyAlignment="1">
      <alignment horizontal="center" vertical="center" shrinkToFit="1"/>
    </xf>
    <xf numFmtId="0" fontId="156" fillId="0" borderId="198" xfId="0" applyFont="1" applyFill="1" applyBorder="1" applyAlignment="1">
      <alignment horizontal="left" vertical="center" wrapText="1"/>
    </xf>
    <xf numFmtId="0" fontId="156" fillId="0" borderId="0" xfId="0" applyFont="1" applyFill="1" applyBorder="1" applyAlignment="1">
      <alignment horizontal="left" vertical="center" wrapText="1"/>
    </xf>
    <xf numFmtId="0" fontId="156" fillId="0" borderId="199" xfId="0" applyFont="1" applyFill="1" applyBorder="1" applyAlignment="1">
      <alignment horizontal="left" vertical="center" wrapText="1"/>
    </xf>
    <xf numFmtId="177" fontId="182" fillId="0" borderId="145" xfId="0" applyNumberFormat="1" applyFont="1" applyFill="1" applyBorder="1" applyAlignment="1">
      <alignment horizontal="right" vertical="center"/>
    </xf>
    <xf numFmtId="177" fontId="159" fillId="0" borderId="193" xfId="0" applyNumberFormat="1" applyFont="1" applyFill="1" applyBorder="1" applyAlignment="1">
      <alignment horizontal="right" vertical="center"/>
    </xf>
    <xf numFmtId="0" fontId="5" fillId="33" borderId="42" xfId="0" applyFont="1" applyFill="1" applyBorder="1" applyAlignment="1">
      <alignment horizontal="center" vertical="center" wrapText="1"/>
    </xf>
    <xf numFmtId="0" fontId="5" fillId="33" borderId="163" xfId="0" applyFont="1" applyFill="1" applyBorder="1" applyAlignment="1">
      <alignment horizontal="center" vertical="center" wrapText="1"/>
    </xf>
    <xf numFmtId="0" fontId="21" fillId="0" borderId="163" xfId="0" applyFont="1" applyFill="1" applyBorder="1" applyAlignment="1">
      <alignment horizontal="left" vertical="center" wrapText="1"/>
    </xf>
    <xf numFmtId="0" fontId="21" fillId="0" borderId="171" xfId="0" applyFont="1" applyFill="1" applyBorder="1" applyAlignment="1">
      <alignment horizontal="left" vertical="center" wrapText="1"/>
    </xf>
    <xf numFmtId="0" fontId="21" fillId="0" borderId="206" xfId="0" applyFont="1" applyFill="1" applyBorder="1" applyAlignment="1">
      <alignment horizontal="left" vertical="center" wrapText="1"/>
    </xf>
    <xf numFmtId="0" fontId="21" fillId="0" borderId="165" xfId="0" applyFont="1" applyFill="1" applyBorder="1" applyAlignment="1">
      <alignment horizontal="left" vertical="center" wrapText="1"/>
    </xf>
    <xf numFmtId="0" fontId="21" fillId="0" borderId="172" xfId="0" applyFont="1" applyFill="1" applyBorder="1" applyAlignment="1">
      <alignment horizontal="left" vertical="center" wrapText="1"/>
    </xf>
    <xf numFmtId="0" fontId="21" fillId="0" borderId="207" xfId="0" applyFont="1" applyFill="1" applyBorder="1" applyAlignment="1">
      <alignment horizontal="left" vertical="center" wrapText="1"/>
    </xf>
    <xf numFmtId="0" fontId="211" fillId="0" borderId="0" xfId="0" applyFont="1" applyFill="1" applyAlignment="1">
      <alignment horizontal="left" vertical="center" wrapText="1"/>
    </xf>
    <xf numFmtId="0" fontId="5" fillId="33" borderId="164" xfId="0" applyFont="1" applyFill="1" applyBorder="1" applyAlignment="1">
      <alignment horizontal="center" vertical="center" wrapText="1"/>
    </xf>
    <xf numFmtId="0" fontId="5" fillId="33" borderId="165" xfId="0" applyFont="1" applyFill="1" applyBorder="1" applyAlignment="1">
      <alignment horizontal="center" vertical="center" wrapText="1"/>
    </xf>
    <xf numFmtId="0" fontId="5" fillId="0" borderId="196" xfId="0" applyFont="1" applyFill="1" applyBorder="1" applyAlignment="1">
      <alignment horizontal="left" vertical="center" wrapText="1"/>
    </xf>
    <xf numFmtId="0" fontId="5" fillId="0" borderId="197" xfId="0" applyFont="1" applyFill="1" applyBorder="1" applyAlignment="1">
      <alignment horizontal="left" vertical="center" wrapText="1"/>
    </xf>
    <xf numFmtId="38" fontId="146" fillId="43" borderId="246" xfId="48" applyFont="1" applyFill="1" applyBorder="1" applyAlignment="1">
      <alignment horizontal="center" vertical="center" wrapText="1" shrinkToFit="1"/>
    </xf>
    <xf numFmtId="38" fontId="146" fillId="43" borderId="247" xfId="48" applyFont="1" applyFill="1" applyBorder="1" applyAlignment="1">
      <alignment horizontal="center" vertical="center" wrapText="1" shrinkToFit="1"/>
    </xf>
    <xf numFmtId="0" fontId="5" fillId="0" borderId="247" xfId="0" applyFont="1" applyFill="1" applyBorder="1" applyAlignment="1">
      <alignment horizontal="center" vertical="center" shrinkToFit="1"/>
    </xf>
    <xf numFmtId="0" fontId="5" fillId="0" borderId="147" xfId="0" applyFont="1" applyFill="1" applyBorder="1" applyAlignment="1">
      <alignment horizontal="center" vertical="center" shrinkToFit="1"/>
    </xf>
    <xf numFmtId="0" fontId="5" fillId="0" borderId="248" xfId="0" applyFont="1" applyFill="1" applyBorder="1" applyAlignment="1">
      <alignment horizontal="center" vertical="center" shrinkToFit="1"/>
    </xf>
    <xf numFmtId="0" fontId="14" fillId="0" borderId="208" xfId="0" applyFont="1" applyFill="1" applyBorder="1" applyAlignment="1">
      <alignment vertical="center" wrapText="1"/>
    </xf>
    <xf numFmtId="0" fontId="14" fillId="0" borderId="209" xfId="0" applyFont="1" applyFill="1" applyBorder="1" applyAlignment="1">
      <alignment vertical="center" wrapText="1"/>
    </xf>
    <xf numFmtId="0" fontId="14" fillId="0" borderId="210" xfId="0" applyFont="1" applyFill="1" applyBorder="1" applyAlignment="1">
      <alignment vertical="center" wrapText="1"/>
    </xf>
    <xf numFmtId="0" fontId="16" fillId="0" borderId="211" xfId="0" applyFont="1" applyFill="1" applyBorder="1" applyAlignment="1">
      <alignment horizontal="left" vertical="center" wrapText="1"/>
    </xf>
    <xf numFmtId="0" fontId="16" fillId="0" borderId="152" xfId="0" applyFont="1" applyFill="1" applyBorder="1" applyAlignment="1">
      <alignment horizontal="left" vertical="center" wrapText="1"/>
    </xf>
    <xf numFmtId="0" fontId="16" fillId="0" borderId="153" xfId="0" applyFont="1" applyFill="1" applyBorder="1" applyAlignment="1">
      <alignment horizontal="left" vertical="center" wrapText="1"/>
    </xf>
    <xf numFmtId="0" fontId="5" fillId="0" borderId="249" xfId="0" applyFont="1" applyFill="1" applyBorder="1" applyAlignment="1">
      <alignment horizontal="center" vertical="top" shrinkToFit="1"/>
    </xf>
    <xf numFmtId="0" fontId="5" fillId="0" borderId="250" xfId="0" applyFont="1" applyFill="1" applyBorder="1" applyAlignment="1">
      <alignment horizontal="center" shrinkToFit="1"/>
    </xf>
    <xf numFmtId="0" fontId="5" fillId="0" borderId="251" xfId="0" applyFont="1" applyFill="1" applyBorder="1" applyAlignment="1">
      <alignment horizontal="center" vertical="top" shrinkToFit="1"/>
    </xf>
    <xf numFmtId="0" fontId="26" fillId="0" borderId="118" xfId="0" applyFont="1" applyFill="1" applyBorder="1" applyAlignment="1">
      <alignment horizontal="left" vertical="center" wrapText="1"/>
    </xf>
    <xf numFmtId="0" fontId="26" fillId="0" borderId="119" xfId="0" applyFont="1" applyFill="1" applyBorder="1" applyAlignment="1">
      <alignment horizontal="left" vertical="center" wrapText="1"/>
    </xf>
    <xf numFmtId="0" fontId="26" fillId="0" borderId="120" xfId="0" applyFont="1" applyFill="1" applyBorder="1" applyAlignment="1">
      <alignment horizontal="left" vertical="center" wrapText="1"/>
    </xf>
    <xf numFmtId="0" fontId="207" fillId="3" borderId="246" xfId="0" applyFont="1" applyFill="1" applyBorder="1" applyAlignment="1">
      <alignment horizontal="center" vertical="center" shrinkToFit="1"/>
    </xf>
    <xf numFmtId="0" fontId="207" fillId="3" borderId="247" xfId="0" applyFont="1" applyFill="1" applyBorder="1" applyAlignment="1">
      <alignment horizontal="center" vertical="center" shrinkToFit="1"/>
    </xf>
    <xf numFmtId="0" fontId="207" fillId="3" borderId="147" xfId="0" applyFont="1" applyFill="1" applyBorder="1" applyAlignment="1">
      <alignment horizontal="center" vertical="center" shrinkToFit="1"/>
    </xf>
    <xf numFmtId="0" fontId="185" fillId="0" borderId="15" xfId="0" applyFont="1" applyFill="1" applyBorder="1" applyAlignment="1">
      <alignment horizontal="center" vertical="center" shrinkToFit="1"/>
    </xf>
    <xf numFmtId="0" fontId="16" fillId="0" borderId="171"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150" xfId="0" applyFont="1" applyFill="1" applyBorder="1" applyAlignment="1">
      <alignment horizontal="left" vertical="center" wrapText="1"/>
    </xf>
    <xf numFmtId="0" fontId="5" fillId="0" borderId="163" xfId="0" applyFont="1" applyFill="1" applyBorder="1" applyAlignment="1">
      <alignment horizontal="center" vertical="center" shrinkToFit="1"/>
    </xf>
    <xf numFmtId="0" fontId="5" fillId="0" borderId="171" xfId="0" applyFont="1" applyFill="1" applyBorder="1" applyAlignment="1">
      <alignment horizontal="center" vertical="center" shrinkToFit="1"/>
    </xf>
    <xf numFmtId="0" fontId="5" fillId="0" borderId="204"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13" fillId="33" borderId="116"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117" xfId="0" applyFont="1" applyFill="1" applyBorder="1" applyAlignment="1">
      <alignment horizontal="center" vertical="center" shrinkToFit="1"/>
    </xf>
    <xf numFmtId="0" fontId="13" fillId="33" borderId="192" xfId="0" applyFont="1" applyFill="1" applyBorder="1" applyAlignment="1">
      <alignment horizontal="center" vertical="center" shrinkToFit="1"/>
    </xf>
    <xf numFmtId="0" fontId="16" fillId="0" borderId="211" xfId="0" applyFont="1" applyFill="1" applyBorder="1" applyAlignment="1">
      <alignment vertical="center" wrapText="1"/>
    </xf>
    <xf numFmtId="0" fontId="16" fillId="0" borderId="152" xfId="0" applyFont="1" applyFill="1" applyBorder="1" applyAlignment="1">
      <alignment vertical="center" wrapText="1"/>
    </xf>
    <xf numFmtId="0" fontId="16" fillId="0" borderId="153" xfId="0" applyFont="1" applyFill="1" applyBorder="1" applyAlignment="1">
      <alignment vertical="center" wrapText="1"/>
    </xf>
    <xf numFmtId="0" fontId="16" fillId="0" borderId="46" xfId="0" applyFont="1" applyFill="1" applyBorder="1" applyAlignment="1">
      <alignment vertical="center" wrapText="1"/>
    </xf>
    <xf numFmtId="0" fontId="16" fillId="0" borderId="0" xfId="0" applyFont="1" applyFill="1" applyBorder="1" applyAlignment="1">
      <alignment vertical="center" wrapText="1"/>
    </xf>
    <xf numFmtId="0" fontId="16" fillId="0" borderId="106" xfId="0" applyFont="1" applyFill="1" applyBorder="1" applyAlignment="1">
      <alignment vertical="center" wrapText="1"/>
    </xf>
    <xf numFmtId="0" fontId="16" fillId="0" borderId="112" xfId="0" applyFont="1" applyFill="1" applyBorder="1" applyAlignment="1">
      <alignment vertical="center" wrapText="1"/>
    </xf>
    <xf numFmtId="0" fontId="16" fillId="0" borderId="40" xfId="0" applyFont="1" applyFill="1" applyBorder="1" applyAlignment="1">
      <alignment vertical="center" wrapText="1"/>
    </xf>
    <xf numFmtId="0" fontId="16" fillId="0" borderId="113" xfId="0" applyFont="1" applyFill="1" applyBorder="1" applyAlignment="1">
      <alignment vertical="center" wrapText="1"/>
    </xf>
    <xf numFmtId="0" fontId="5" fillId="0" borderId="34" xfId="0" applyFont="1" applyFill="1" applyBorder="1" applyAlignment="1">
      <alignment vertical="center" shrinkToFit="1"/>
    </xf>
    <xf numFmtId="177" fontId="201" fillId="0" borderId="193" xfId="0" applyNumberFormat="1" applyFont="1" applyFill="1" applyBorder="1" applyAlignment="1">
      <alignment horizontal="right" vertical="center"/>
    </xf>
    <xf numFmtId="0" fontId="8" fillId="33" borderId="93" xfId="0" applyFont="1" applyFill="1" applyBorder="1" applyAlignment="1">
      <alignment horizontal="center" vertical="center" shrinkToFit="1"/>
    </xf>
    <xf numFmtId="0" fontId="8" fillId="33" borderId="94"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38" fontId="212" fillId="0" borderId="252" xfId="48" applyFont="1" applyFill="1" applyBorder="1" applyAlignment="1">
      <alignment horizontal="center" vertical="center" wrapText="1"/>
    </xf>
    <xf numFmtId="38" fontId="212" fillId="0" borderId="253" xfId="48" applyFont="1" applyFill="1" applyBorder="1" applyAlignment="1">
      <alignment horizontal="center" vertical="center" wrapText="1"/>
    </xf>
    <xf numFmtId="38" fontId="212" fillId="0" borderId="254" xfId="48" applyFont="1" applyFill="1" applyBorder="1" applyAlignment="1">
      <alignment horizontal="center" vertical="center" wrapText="1"/>
    </xf>
    <xf numFmtId="38" fontId="212" fillId="0" borderId="255" xfId="48" applyFont="1" applyFill="1" applyBorder="1" applyAlignment="1">
      <alignment horizontal="center" vertical="center" wrapText="1"/>
    </xf>
    <xf numFmtId="38" fontId="212" fillId="0" borderId="256" xfId="48" applyFont="1" applyFill="1" applyBorder="1" applyAlignment="1">
      <alignment horizontal="center" vertical="center" wrapText="1"/>
    </xf>
    <xf numFmtId="38" fontId="212" fillId="0" borderId="257" xfId="48" applyFont="1" applyFill="1" applyBorder="1" applyAlignment="1">
      <alignment horizontal="center" vertical="center" wrapText="1"/>
    </xf>
    <xf numFmtId="38" fontId="0" fillId="0" borderId="258" xfId="48" applyFont="1" applyFill="1" applyBorder="1" applyAlignment="1">
      <alignment horizontal="center" vertical="center" wrapText="1"/>
    </xf>
    <xf numFmtId="38" fontId="0" fillId="0" borderId="259" xfId="48" applyFont="1" applyFill="1" applyBorder="1" applyAlignment="1">
      <alignment horizontal="center" vertical="center" wrapText="1"/>
    </xf>
    <xf numFmtId="38" fontId="0" fillId="0" borderId="255" xfId="48" applyFont="1" applyFill="1" applyBorder="1" applyAlignment="1">
      <alignment horizontal="center" vertical="center" wrapText="1"/>
    </xf>
    <xf numFmtId="38" fontId="0" fillId="0" borderId="256" xfId="48" applyFont="1" applyFill="1" applyBorder="1" applyAlignment="1">
      <alignment horizontal="center" vertical="center" wrapText="1"/>
    </xf>
    <xf numFmtId="38" fontId="212" fillId="0" borderId="258" xfId="48" applyFont="1" applyFill="1" applyBorder="1" applyAlignment="1">
      <alignment horizontal="center" vertical="center" wrapText="1"/>
    </xf>
    <xf numFmtId="38" fontId="212" fillId="0" borderId="259" xfId="48" applyFont="1" applyFill="1" applyBorder="1" applyAlignment="1">
      <alignment horizontal="center" vertical="center" wrapText="1"/>
    </xf>
    <xf numFmtId="38" fontId="212" fillId="0" borderId="260" xfId="48" applyFont="1" applyFill="1" applyBorder="1" applyAlignment="1">
      <alignment horizontal="center" vertical="center" wrapText="1"/>
    </xf>
    <xf numFmtId="38" fontId="3" fillId="0" borderId="0" xfId="48" applyFont="1" applyFill="1" applyAlignment="1">
      <alignment horizontal="left"/>
    </xf>
    <xf numFmtId="38" fontId="213" fillId="0" borderId="0" xfId="48" applyFont="1" applyFill="1" applyAlignment="1">
      <alignment vertical="center"/>
    </xf>
    <xf numFmtId="38" fontId="139" fillId="4" borderId="10" xfId="48" applyFont="1" applyFill="1" applyBorder="1" applyAlignment="1">
      <alignment horizontal="center" vertical="center" wrapText="1"/>
    </xf>
    <xf numFmtId="38" fontId="214" fillId="4" borderId="10" xfId="48" applyFont="1" applyFill="1" applyBorder="1" applyAlignment="1">
      <alignment horizontal="center" vertical="center" wrapText="1"/>
    </xf>
    <xf numFmtId="38" fontId="215" fillId="0" borderId="0" xfId="48" applyFont="1" applyFill="1" applyAlignment="1">
      <alignment vertical="center"/>
    </xf>
    <xf numFmtId="38" fontId="0" fillId="6" borderId="10" xfId="48" applyFont="1" applyFill="1" applyBorder="1" applyAlignment="1">
      <alignment horizontal="center" vertical="center" wrapText="1"/>
    </xf>
    <xf numFmtId="38" fontId="0" fillId="0" borderId="10" xfId="48" applyFont="1" applyFill="1" applyBorder="1" applyAlignment="1">
      <alignment horizontal="left" vertical="center" shrinkToFit="1"/>
    </xf>
    <xf numFmtId="38" fontId="0" fillId="0" borderId="10" xfId="48" applyFont="1" applyFill="1" applyBorder="1" applyAlignment="1">
      <alignment horizontal="left" vertical="center" wrapText="1"/>
    </xf>
    <xf numFmtId="38" fontId="139" fillId="41" borderId="10" xfId="48" applyFont="1" applyFill="1" applyBorder="1" applyAlignment="1">
      <alignment horizontal="left" vertical="center" wrapText="1"/>
    </xf>
    <xf numFmtId="38" fontId="212" fillId="0" borderId="168" xfId="48" applyFont="1" applyFill="1" applyBorder="1" applyAlignment="1">
      <alignment horizontal="center" vertical="center" wrapText="1"/>
    </xf>
    <xf numFmtId="38" fontId="212" fillId="0" borderId="119" xfId="48" applyFont="1" applyFill="1" applyBorder="1" applyAlignment="1">
      <alignment horizontal="center" vertical="center" wrapText="1"/>
    </xf>
    <xf numFmtId="38" fontId="212" fillId="0" borderId="120" xfId="48" applyFont="1" applyFill="1" applyBorder="1" applyAlignment="1">
      <alignment horizontal="center" vertical="center" wrapText="1"/>
    </xf>
    <xf numFmtId="38" fontId="216" fillId="0" borderId="0" xfId="48" applyFont="1" applyFill="1" applyAlignment="1">
      <alignment horizontal="right" vertical="center"/>
    </xf>
    <xf numFmtId="38" fontId="0" fillId="0" borderId="252" xfId="48" applyFont="1" applyFill="1" applyBorder="1" applyAlignment="1">
      <alignment horizontal="center" vertical="center" wrapText="1"/>
    </xf>
    <xf numFmtId="38" fontId="0" fillId="0" borderId="253" xfId="48" applyFont="1" applyFill="1" applyBorder="1" applyAlignment="1">
      <alignment horizontal="center" vertical="center" wrapText="1"/>
    </xf>
    <xf numFmtId="38" fontId="212" fillId="41" borderId="168" xfId="48" applyFont="1" applyFill="1" applyBorder="1" applyAlignment="1">
      <alignment horizontal="center" vertical="center" wrapText="1"/>
    </xf>
    <xf numFmtId="38" fontId="212" fillId="41" borderId="119" xfId="48" applyFont="1" applyFill="1" applyBorder="1" applyAlignment="1">
      <alignment horizontal="center" vertical="center" wrapText="1"/>
    </xf>
    <xf numFmtId="38" fontId="212" fillId="41" borderId="120"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R54"/>
  <sheetViews>
    <sheetView showGridLines="0" showRowColHeaders="0" tabSelected="1" zoomScaleSheetLayoutView="100" zoomScalePageLayoutView="0" workbookViewId="0" topLeftCell="D1">
      <selection activeCell="G34" sqref="G34:I34"/>
    </sheetView>
  </sheetViews>
  <sheetFormatPr defaultColWidth="9.00390625" defaultRowHeight="15"/>
  <cols>
    <col min="1" max="1" width="2.28125" style="6" customWidth="1"/>
    <col min="2" max="2" width="4.140625" style="6" customWidth="1"/>
    <col min="3" max="3" width="21.421875" style="6" customWidth="1"/>
    <col min="4" max="4" width="16.421875" style="6" customWidth="1"/>
    <col min="5" max="5" width="40.00390625" style="6" customWidth="1"/>
    <col min="6" max="6" width="3.00390625" style="6" customWidth="1"/>
    <col min="7" max="7" width="19.00390625" style="6" customWidth="1"/>
    <col min="8" max="8" width="15.28125" style="6" customWidth="1"/>
    <col min="9" max="9" width="39.00390625" style="6" customWidth="1"/>
    <col min="10" max="11" width="10.7109375" style="6" customWidth="1"/>
    <col min="12" max="16384" width="9.00390625" style="6" customWidth="1"/>
  </cols>
  <sheetData>
    <row r="1" spans="2:5" ht="18.75">
      <c r="B1" s="40"/>
      <c r="C1" s="233" t="s">
        <v>176</v>
      </c>
      <c r="D1" s="234"/>
      <c r="E1" s="234"/>
    </row>
    <row r="2" spans="2:5" ht="59.25" customHeight="1">
      <c r="B2" s="40"/>
      <c r="C2" s="220" t="s">
        <v>376</v>
      </c>
      <c r="D2" s="221"/>
      <c r="E2" s="221"/>
    </row>
    <row r="3" spans="2:5" ht="59.25" customHeight="1">
      <c r="B3" s="40"/>
      <c r="C3" s="220" t="s">
        <v>268</v>
      </c>
      <c r="D3" s="221"/>
      <c r="E3" s="221"/>
    </row>
    <row r="4" spans="2:10" ht="75" customHeight="1">
      <c r="B4" s="40"/>
      <c r="C4" s="220" t="s">
        <v>299</v>
      </c>
      <c r="D4" s="221"/>
      <c r="E4" s="221"/>
      <c r="J4" s="43" t="s">
        <v>2</v>
      </c>
    </row>
    <row r="5" spans="4:13" ht="25.5" customHeight="1" thickBot="1">
      <c r="D5" s="260" t="s">
        <v>324</v>
      </c>
      <c r="E5" s="260"/>
      <c r="F5" s="260"/>
      <c r="G5" s="260"/>
      <c r="J5" s="54"/>
      <c r="K5" s="55" t="s">
        <v>9</v>
      </c>
      <c r="L5" s="55" t="s">
        <v>10</v>
      </c>
      <c r="M5" s="55" t="s">
        <v>11</v>
      </c>
    </row>
    <row r="6" spans="3:13" ht="19.5" thickBot="1">
      <c r="C6" s="84" t="s">
        <v>226</v>
      </c>
      <c r="D6" s="260"/>
      <c r="E6" s="260"/>
      <c r="F6" s="260"/>
      <c r="G6" s="260"/>
      <c r="J6" s="54" t="s">
        <v>1</v>
      </c>
      <c r="K6" s="56">
        <v>10.42</v>
      </c>
      <c r="L6" s="56">
        <v>10.33</v>
      </c>
      <c r="M6" s="56">
        <v>10.27</v>
      </c>
    </row>
    <row r="7" spans="3:13" ht="23.25" customHeight="1" thickBot="1">
      <c r="C7" s="85" t="s">
        <v>1</v>
      </c>
      <c r="D7" s="261" t="s">
        <v>476</v>
      </c>
      <c r="E7" s="262"/>
      <c r="F7" s="262"/>
      <c r="G7" s="262"/>
      <c r="J7" s="54" t="s">
        <v>8</v>
      </c>
      <c r="K7" s="56">
        <v>10.21</v>
      </c>
      <c r="L7" s="56">
        <v>10.17</v>
      </c>
      <c r="M7" s="56">
        <v>10.14</v>
      </c>
    </row>
    <row r="8" spans="4:13" ht="30" customHeight="1" thickBot="1">
      <c r="D8" s="262"/>
      <c r="E8" s="262"/>
      <c r="F8" s="262"/>
      <c r="G8" s="262"/>
      <c r="J8" s="54" t="s">
        <v>19</v>
      </c>
      <c r="K8" s="57">
        <v>10.7</v>
      </c>
      <c r="L8" s="56">
        <v>10.55</v>
      </c>
      <c r="M8" s="56">
        <v>10.45</v>
      </c>
    </row>
    <row r="9" spans="2:13" ht="15.75" customHeight="1" thickBot="1">
      <c r="B9" s="235" t="s">
        <v>154</v>
      </c>
      <c r="C9" s="236"/>
      <c r="D9" s="241" t="s">
        <v>246</v>
      </c>
      <c r="E9" s="242"/>
      <c r="J9" s="54" t="s">
        <v>472</v>
      </c>
      <c r="K9" s="57">
        <v>10.84</v>
      </c>
      <c r="L9" s="57">
        <v>10.66</v>
      </c>
      <c r="M9" s="57">
        <v>10.54</v>
      </c>
    </row>
    <row r="10" spans="2:13" ht="20.25" customHeight="1" thickBot="1">
      <c r="B10" s="238" t="s">
        <v>161</v>
      </c>
      <c r="C10" s="44" t="s">
        <v>139</v>
      </c>
      <c r="D10" s="223" t="s">
        <v>156</v>
      </c>
      <c r="E10" s="224"/>
      <c r="J10" s="54" t="s">
        <v>473</v>
      </c>
      <c r="K10" s="57">
        <v>11.05</v>
      </c>
      <c r="L10" s="57">
        <v>10.83</v>
      </c>
      <c r="M10" s="57">
        <v>10.68</v>
      </c>
    </row>
    <row r="11" spans="2:13" ht="20.25" customHeight="1" thickBot="1">
      <c r="B11" s="239"/>
      <c r="C11" s="44" t="s">
        <v>140</v>
      </c>
      <c r="D11" s="223" t="s">
        <v>155</v>
      </c>
      <c r="E11" s="224"/>
      <c r="J11" s="54" t="s">
        <v>474</v>
      </c>
      <c r="K11" s="57">
        <v>11.12</v>
      </c>
      <c r="L11" s="57">
        <v>10.88</v>
      </c>
      <c r="M11" s="57">
        <v>10.72</v>
      </c>
    </row>
    <row r="12" spans="2:13" ht="20.25" customHeight="1" thickBot="1">
      <c r="B12" s="239"/>
      <c r="C12" s="44" t="s">
        <v>141</v>
      </c>
      <c r="D12" s="223" t="s">
        <v>157</v>
      </c>
      <c r="E12" s="224"/>
      <c r="J12" s="54" t="s">
        <v>475</v>
      </c>
      <c r="K12" s="57">
        <v>11.4</v>
      </c>
      <c r="L12" s="57">
        <v>11.1</v>
      </c>
      <c r="M12" s="57">
        <v>10.9</v>
      </c>
    </row>
    <row r="13" spans="2:5" ht="35.25" customHeight="1" thickBot="1">
      <c r="B13" s="239"/>
      <c r="C13" s="44" t="s">
        <v>143</v>
      </c>
      <c r="D13" s="264" t="s">
        <v>267</v>
      </c>
      <c r="E13" s="224"/>
    </row>
    <row r="14" spans="2:5" ht="20.25" customHeight="1" thickBot="1">
      <c r="B14" s="240"/>
      <c r="C14" s="44" t="s">
        <v>144</v>
      </c>
      <c r="D14" s="237">
        <v>43101</v>
      </c>
      <c r="E14" s="224"/>
    </row>
    <row r="15" spans="2:5" ht="20.25" customHeight="1" thickBot="1">
      <c r="B15" s="225" t="s">
        <v>162</v>
      </c>
      <c r="C15" s="45" t="s">
        <v>158</v>
      </c>
      <c r="D15" s="223" t="s">
        <v>269</v>
      </c>
      <c r="E15" s="224"/>
    </row>
    <row r="16" spans="2:5" ht="20.25" customHeight="1" thickBot="1">
      <c r="B16" s="226"/>
      <c r="C16" s="45" t="s">
        <v>145</v>
      </c>
      <c r="D16" s="223" t="s">
        <v>374</v>
      </c>
      <c r="E16" s="224"/>
    </row>
    <row r="17" spans="2:5" ht="20.25" customHeight="1" thickBot="1">
      <c r="B17" s="226"/>
      <c r="C17" s="45" t="s">
        <v>146</v>
      </c>
      <c r="D17" s="223" t="s">
        <v>220</v>
      </c>
      <c r="E17" s="224"/>
    </row>
    <row r="18" spans="2:18" ht="20.25" customHeight="1" thickBot="1">
      <c r="B18" s="226"/>
      <c r="C18" s="45" t="s">
        <v>147</v>
      </c>
      <c r="D18" s="223" t="s">
        <v>221</v>
      </c>
      <c r="E18" s="224"/>
      <c r="R18" s="42" t="e">
        <f>#REF!</f>
        <v>#REF!</v>
      </c>
    </row>
    <row r="19" spans="2:5" ht="20.25" customHeight="1" thickBot="1">
      <c r="B19" s="226"/>
      <c r="C19" s="45" t="s">
        <v>148</v>
      </c>
      <c r="D19" s="223" t="s">
        <v>222</v>
      </c>
      <c r="E19" s="224"/>
    </row>
    <row r="20" spans="2:5" ht="20.25" customHeight="1" thickBot="1">
      <c r="B20" s="227"/>
      <c r="C20" s="45" t="s">
        <v>149</v>
      </c>
      <c r="D20" s="223" t="s">
        <v>159</v>
      </c>
      <c r="E20" s="224"/>
    </row>
    <row r="21" spans="2:5" ht="20.25" customHeight="1" thickBot="1">
      <c r="B21" s="230" t="s">
        <v>163</v>
      </c>
      <c r="C21" s="46" t="s">
        <v>150</v>
      </c>
      <c r="D21" s="223" t="s">
        <v>210</v>
      </c>
      <c r="E21" s="224"/>
    </row>
    <row r="22" spans="2:5" ht="20.25" customHeight="1" thickBot="1">
      <c r="B22" s="231"/>
      <c r="C22" s="46" t="s">
        <v>151</v>
      </c>
      <c r="D22" s="223" t="s">
        <v>223</v>
      </c>
      <c r="E22" s="224"/>
    </row>
    <row r="23" spans="2:5" ht="20.25" customHeight="1" thickBot="1">
      <c r="B23" s="231"/>
      <c r="C23" s="46" t="s">
        <v>152</v>
      </c>
      <c r="D23" s="223" t="s">
        <v>160</v>
      </c>
      <c r="E23" s="224"/>
    </row>
    <row r="24" spans="2:5" ht="20.25" customHeight="1" thickBot="1">
      <c r="B24" s="231"/>
      <c r="C24" s="46" t="s">
        <v>153</v>
      </c>
      <c r="D24" s="223" t="s">
        <v>358</v>
      </c>
      <c r="E24" s="224"/>
    </row>
    <row r="25" spans="2:5" ht="20.25" customHeight="1" thickBot="1">
      <c r="B25" s="231"/>
      <c r="C25" s="46" t="s">
        <v>164</v>
      </c>
      <c r="D25" s="223" t="s">
        <v>375</v>
      </c>
      <c r="E25" s="224"/>
    </row>
    <row r="26" spans="2:8" ht="20.25" customHeight="1" thickBot="1">
      <c r="B26" s="231"/>
      <c r="C26" s="91" t="s">
        <v>350</v>
      </c>
      <c r="D26" s="94">
        <v>1</v>
      </c>
      <c r="E26" s="222" t="s">
        <v>300</v>
      </c>
      <c r="F26" s="41"/>
      <c r="G26" s="263"/>
      <c r="H26" s="263"/>
    </row>
    <row r="27" spans="2:8" ht="20.25" customHeight="1" thickBot="1">
      <c r="B27" s="231"/>
      <c r="C27" s="91" t="s">
        <v>351</v>
      </c>
      <c r="D27" s="95">
        <v>2</v>
      </c>
      <c r="E27" s="222"/>
      <c r="G27" s="263"/>
      <c r="H27" s="263"/>
    </row>
    <row r="28" spans="2:5" ht="20.25" customHeight="1" thickBot="1">
      <c r="B28" s="231"/>
      <c r="C28" s="92" t="s">
        <v>352</v>
      </c>
      <c r="D28" s="94">
        <v>3</v>
      </c>
      <c r="E28" s="222"/>
    </row>
    <row r="29" spans="2:5" ht="20.25" customHeight="1" thickBot="1">
      <c r="B29" s="231"/>
      <c r="C29" s="92" t="s">
        <v>353</v>
      </c>
      <c r="D29" s="95">
        <v>4</v>
      </c>
      <c r="E29" s="222"/>
    </row>
    <row r="30" spans="2:5" ht="20.25" customHeight="1" thickBot="1">
      <c r="B30" s="231"/>
      <c r="C30" s="93" t="s">
        <v>354</v>
      </c>
      <c r="D30" s="94">
        <v>0</v>
      </c>
      <c r="E30" s="222"/>
    </row>
    <row r="31" spans="2:5" ht="20.25" customHeight="1" thickBot="1">
      <c r="B31" s="231"/>
      <c r="C31" s="93" t="s">
        <v>355</v>
      </c>
      <c r="D31" s="95">
        <v>1</v>
      </c>
      <c r="E31" s="222"/>
    </row>
    <row r="32" spans="2:8" ht="22.5" customHeight="1" thickBot="1">
      <c r="B32" s="231"/>
      <c r="C32" s="47" t="s">
        <v>175</v>
      </c>
      <c r="D32" s="223" t="s">
        <v>494</v>
      </c>
      <c r="E32" s="224"/>
      <c r="G32" s="81" t="s">
        <v>247</v>
      </c>
      <c r="H32" s="80"/>
    </row>
    <row r="33" spans="2:8" ht="22.5" customHeight="1" thickBot="1">
      <c r="B33" s="232"/>
      <c r="C33" s="47" t="s">
        <v>487</v>
      </c>
      <c r="D33" s="228" t="s">
        <v>491</v>
      </c>
      <c r="E33" s="229"/>
      <c r="G33" s="81" t="s">
        <v>247</v>
      </c>
      <c r="H33" s="80"/>
    </row>
    <row r="34" spans="2:9" ht="72.75" customHeight="1" thickBot="1">
      <c r="B34" s="252" t="s">
        <v>168</v>
      </c>
      <c r="C34" s="58" t="s">
        <v>166</v>
      </c>
      <c r="D34" s="250" t="s">
        <v>495</v>
      </c>
      <c r="E34" s="251"/>
      <c r="F34" s="41"/>
      <c r="G34" s="219" t="s">
        <v>496</v>
      </c>
      <c r="H34" s="219"/>
      <c r="I34" s="219"/>
    </row>
    <row r="35" spans="2:5" ht="63" customHeight="1" thickBot="1">
      <c r="B35" s="253"/>
      <c r="C35" s="59" t="s">
        <v>167</v>
      </c>
      <c r="D35" s="250" t="s">
        <v>234</v>
      </c>
      <c r="E35" s="251"/>
    </row>
    <row r="36" spans="2:5" ht="120.75" customHeight="1" thickBot="1">
      <c r="B36" s="253"/>
      <c r="C36" s="59" t="s">
        <v>206</v>
      </c>
      <c r="D36" s="250" t="s">
        <v>235</v>
      </c>
      <c r="E36" s="251"/>
    </row>
    <row r="37" spans="2:5" ht="77.25" customHeight="1" thickBot="1">
      <c r="B37" s="254"/>
      <c r="C37" s="59" t="s">
        <v>207</v>
      </c>
      <c r="D37" s="250" t="s">
        <v>236</v>
      </c>
      <c r="E37" s="251"/>
    </row>
    <row r="38" spans="2:5" ht="30.75" customHeight="1" thickBot="1">
      <c r="B38" s="247" t="s">
        <v>170</v>
      </c>
      <c r="C38" s="48" t="s">
        <v>318</v>
      </c>
      <c r="D38" s="223" t="s">
        <v>208</v>
      </c>
      <c r="E38" s="224"/>
    </row>
    <row r="39" spans="2:5" ht="30.75" customHeight="1" thickBot="1">
      <c r="B39" s="248"/>
      <c r="C39" s="48" t="s">
        <v>171</v>
      </c>
      <c r="D39" s="223" t="s">
        <v>209</v>
      </c>
      <c r="E39" s="224"/>
    </row>
    <row r="40" spans="2:5" ht="33.75" customHeight="1" thickBot="1">
      <c r="B40" s="249"/>
      <c r="C40" s="48" t="s">
        <v>172</v>
      </c>
      <c r="D40" s="257" t="s">
        <v>233</v>
      </c>
      <c r="E40" s="258"/>
    </row>
    <row r="41" ht="27" customHeight="1" thickBot="1">
      <c r="B41" s="66" t="s">
        <v>224</v>
      </c>
    </row>
    <row r="42" spans="2:9" ht="35.25" customHeight="1" thickBot="1">
      <c r="B42" s="255" t="s">
        <v>225</v>
      </c>
      <c r="C42" s="256"/>
      <c r="D42" s="86" t="s">
        <v>178</v>
      </c>
      <c r="E42" s="259" t="s">
        <v>266</v>
      </c>
      <c r="F42" s="259"/>
      <c r="G42" s="260"/>
      <c r="H42" s="260"/>
      <c r="I42" s="260"/>
    </row>
    <row r="45" spans="3:9" ht="13.5">
      <c r="C45" s="63" t="s">
        <v>190</v>
      </c>
      <c r="D45" s="64" t="s">
        <v>205</v>
      </c>
      <c r="E45" s="245" t="s">
        <v>191</v>
      </c>
      <c r="F45" s="246"/>
      <c r="G45" s="64" t="s">
        <v>217</v>
      </c>
      <c r="H45" s="64" t="s">
        <v>218</v>
      </c>
      <c r="I45" s="65" t="s">
        <v>192</v>
      </c>
    </row>
    <row r="46" spans="3:9" ht="25.5" customHeight="1">
      <c r="C46" s="87" t="s">
        <v>178</v>
      </c>
      <c r="D46" s="88" t="s">
        <v>184</v>
      </c>
      <c r="E46" s="243" t="s">
        <v>255</v>
      </c>
      <c r="F46" s="244"/>
      <c r="G46" s="88" t="s">
        <v>194</v>
      </c>
      <c r="H46" s="88" t="s">
        <v>195</v>
      </c>
      <c r="I46" s="89" t="s">
        <v>256</v>
      </c>
    </row>
    <row r="47" spans="3:9" ht="25.5" customHeight="1">
      <c r="C47" s="87" t="s">
        <v>179</v>
      </c>
      <c r="D47" s="88" t="s">
        <v>185</v>
      </c>
      <c r="E47" s="243" t="s">
        <v>257</v>
      </c>
      <c r="F47" s="244"/>
      <c r="G47" s="88" t="s">
        <v>196</v>
      </c>
      <c r="H47" s="88" t="s">
        <v>193</v>
      </c>
      <c r="I47" s="89" t="s">
        <v>258</v>
      </c>
    </row>
    <row r="48" spans="3:9" ht="25.5" customHeight="1">
      <c r="C48" s="87" t="s">
        <v>180</v>
      </c>
      <c r="D48" s="88" t="s">
        <v>186</v>
      </c>
      <c r="E48" s="243" t="s">
        <v>259</v>
      </c>
      <c r="F48" s="244"/>
      <c r="G48" s="88" t="s">
        <v>197</v>
      </c>
      <c r="H48" s="88" t="s">
        <v>198</v>
      </c>
      <c r="I48" s="89" t="s">
        <v>260</v>
      </c>
    </row>
    <row r="49" spans="3:9" ht="25.5" customHeight="1">
      <c r="C49" s="87" t="s">
        <v>181</v>
      </c>
      <c r="D49" s="88" t="s">
        <v>187</v>
      </c>
      <c r="E49" s="243" t="s">
        <v>261</v>
      </c>
      <c r="F49" s="244"/>
      <c r="G49" s="88" t="s">
        <v>199</v>
      </c>
      <c r="H49" s="88" t="s">
        <v>200</v>
      </c>
      <c r="I49" s="89" t="s">
        <v>262</v>
      </c>
    </row>
    <row r="50" spans="3:9" ht="25.5" customHeight="1">
      <c r="C50" s="87" t="s">
        <v>182</v>
      </c>
      <c r="D50" s="88" t="s">
        <v>188</v>
      </c>
      <c r="E50" s="243" t="s">
        <v>263</v>
      </c>
      <c r="F50" s="244"/>
      <c r="G50" s="88" t="s">
        <v>201</v>
      </c>
      <c r="H50" s="88" t="s">
        <v>202</v>
      </c>
      <c r="I50" s="89" t="s">
        <v>258</v>
      </c>
    </row>
    <row r="51" spans="3:9" ht="25.5" customHeight="1">
      <c r="C51" s="87" t="s">
        <v>183</v>
      </c>
      <c r="D51" s="88" t="s">
        <v>189</v>
      </c>
      <c r="E51" s="243" t="s">
        <v>264</v>
      </c>
      <c r="F51" s="244"/>
      <c r="G51" s="88" t="s">
        <v>203</v>
      </c>
      <c r="H51" s="88" t="s">
        <v>204</v>
      </c>
      <c r="I51" s="89" t="s">
        <v>265</v>
      </c>
    </row>
    <row r="52" spans="3:9" ht="25.5" customHeight="1">
      <c r="C52" s="87"/>
      <c r="D52" s="88"/>
      <c r="E52" s="243"/>
      <c r="F52" s="244"/>
      <c r="G52" s="88"/>
      <c r="H52" s="88"/>
      <c r="I52" s="90"/>
    </row>
    <row r="53" spans="3:9" ht="25.5" customHeight="1">
      <c r="C53" s="87"/>
      <c r="D53" s="88"/>
      <c r="E53" s="243"/>
      <c r="F53" s="244"/>
      <c r="G53" s="88"/>
      <c r="H53" s="88"/>
      <c r="I53" s="90"/>
    </row>
    <row r="54" spans="3:9" ht="25.5" customHeight="1">
      <c r="C54" s="87"/>
      <c r="D54" s="88"/>
      <c r="E54" s="243"/>
      <c r="F54" s="244"/>
      <c r="G54" s="88"/>
      <c r="H54" s="88"/>
      <c r="I54" s="90"/>
    </row>
  </sheetData>
  <sheetProtection formatCells="0" formatColumns="0" formatRows="0" insertColumns="0" insertRows="0" selectLockedCells="1"/>
  <mergeCells count="53">
    <mergeCell ref="E42:I42"/>
    <mergeCell ref="D5:G6"/>
    <mergeCell ref="D7:G8"/>
    <mergeCell ref="G26:H27"/>
    <mergeCell ref="D13:E13"/>
    <mergeCell ref="D23:E23"/>
    <mergeCell ref="B38:B40"/>
    <mergeCell ref="D34:E34"/>
    <mergeCell ref="D35:E35"/>
    <mergeCell ref="B34:B37"/>
    <mergeCell ref="B42:C42"/>
    <mergeCell ref="D37:E37"/>
    <mergeCell ref="D36:E36"/>
    <mergeCell ref="D40:E40"/>
    <mergeCell ref="D38:E38"/>
    <mergeCell ref="D39:E39"/>
    <mergeCell ref="E54:F54"/>
    <mergeCell ref="E45:F45"/>
    <mergeCell ref="E46:F46"/>
    <mergeCell ref="E47:F47"/>
    <mergeCell ref="E48:F48"/>
    <mergeCell ref="E50:F50"/>
    <mergeCell ref="E51:F51"/>
    <mergeCell ref="E53:F53"/>
    <mergeCell ref="E49:F49"/>
    <mergeCell ref="E52:F52"/>
    <mergeCell ref="C1:E1"/>
    <mergeCell ref="C2:E2"/>
    <mergeCell ref="D10:E10"/>
    <mergeCell ref="D11:E11"/>
    <mergeCell ref="B9:C9"/>
    <mergeCell ref="D14:E14"/>
    <mergeCell ref="C3:E3"/>
    <mergeCell ref="B10:B14"/>
    <mergeCell ref="D12:E12"/>
    <mergeCell ref="D9:E9"/>
    <mergeCell ref="B15:B20"/>
    <mergeCell ref="D17:E17"/>
    <mergeCell ref="D18:E18"/>
    <mergeCell ref="D19:E19"/>
    <mergeCell ref="D20:E20"/>
    <mergeCell ref="D33:E33"/>
    <mergeCell ref="B21:B33"/>
    <mergeCell ref="D15:E15"/>
    <mergeCell ref="D16:E16"/>
    <mergeCell ref="D24:E24"/>
    <mergeCell ref="G34:I34"/>
    <mergeCell ref="C4:E4"/>
    <mergeCell ref="E26:E31"/>
    <mergeCell ref="D25:E25"/>
    <mergeCell ref="D21:E21"/>
    <mergeCell ref="D22:E22"/>
    <mergeCell ref="D32:E32"/>
  </mergeCells>
  <dataValidations count="6">
    <dataValidation allowBlank="1" showInputMessage="1" showErrorMessage="1" imeMode="on" sqref="G46:I54 D10:E25 F52:F54 C46:E54 D34:E40"/>
    <dataValidation type="list" allowBlank="1" showInputMessage="1" showErrorMessage="1" imeMode="on" sqref="D42">
      <formula1>$C$46:$C$54</formula1>
    </dataValidation>
    <dataValidation type="list" allowBlank="1" showInputMessage="1" showErrorMessage="1" imeMode="on" sqref="C7">
      <formula1>$J$6:$J$12</formula1>
    </dataValidation>
    <dataValidation type="whole" operator="greaterThanOrEqual" allowBlank="1" showInputMessage="1" showErrorMessage="1" imeMode="off" sqref="D26:D31">
      <formula1>0</formula1>
    </dataValidation>
    <dataValidation type="list" allowBlank="1" showInputMessage="1" showErrorMessage="1" sqref="D32:E32">
      <formula1>"算定なし,介護職員処遇改善加算 Ⅰ,介護職員処遇改善加算 Ⅱ,介護職員処遇改善加算 Ⅲ,介護職員処遇改善加算 Ⅳ,介護職員処遇改善加算 Ⅴ"</formula1>
    </dataValidation>
    <dataValidation type="list" allowBlank="1" showInputMessage="1" showErrorMessage="1" sqref="D33:E33">
      <formula1>"算定なし,介護職員等特定処遇改善加算 Ⅰ,介護職員等特定処遇改善加算 Ⅱ,"</formula1>
    </dataValidation>
  </dataValidations>
  <printOptions/>
  <pageMargins left="0.984251968503937" right="0.5118110236220472" top="1.3385826771653544" bottom="0.7480314960629921" header="0.5118110236220472" footer="0.31496062992125984"/>
  <pageSetup horizontalDpi="600" verticalDpi="600" orientation="portrait" paperSize="9" r:id="rId1"/>
  <headerFooter>
    <oddHeader>&amp;C&amp;"-,太字"&amp;16&amp;KC00000この画面は利用者への配布等は行いません。（入力内容の確認等に使用する場合のみ印刷してください。）</oddHeader>
  </headerFooter>
</worksheet>
</file>

<file path=xl/worksheets/sheet2.xml><?xml version="1.0" encoding="utf-8"?>
<worksheet xmlns="http://schemas.openxmlformats.org/spreadsheetml/2006/main" xmlns:r="http://schemas.openxmlformats.org/officeDocument/2006/relationships">
  <sheetPr>
    <tabColor rgb="FFFF66FF"/>
  </sheetPr>
  <dimension ref="A1:AS252"/>
  <sheetViews>
    <sheetView showGridLines="0" view="pageBreakPreview" zoomScale="85" zoomScaleNormal="85" zoomScaleSheetLayoutView="85" zoomScalePageLayoutView="0" workbookViewId="0" topLeftCell="A1">
      <selection activeCell="B231" sqref="B231:V231"/>
    </sheetView>
  </sheetViews>
  <sheetFormatPr defaultColWidth="9.00390625" defaultRowHeight="15"/>
  <cols>
    <col min="1" max="1" width="3.421875" style="23" customWidth="1"/>
    <col min="2" max="4" width="4.57421875" style="23" customWidth="1"/>
    <col min="5" max="7" width="4.421875" style="23" customWidth="1"/>
    <col min="8" max="8" width="3.140625" style="23" customWidth="1"/>
    <col min="9" max="9" width="4.140625" style="23" customWidth="1"/>
    <col min="10" max="10" width="3.140625" style="23" customWidth="1"/>
    <col min="11" max="11" width="4.7109375" style="23" customWidth="1"/>
    <col min="12" max="12" width="2.7109375" style="23" customWidth="1"/>
    <col min="13" max="14" width="4.8515625" style="23" customWidth="1"/>
    <col min="15" max="15" width="5.140625" style="23" customWidth="1"/>
    <col min="16" max="16" width="3.8515625" style="23" customWidth="1"/>
    <col min="17" max="17" width="3.421875" style="23" customWidth="1"/>
    <col min="18" max="18" width="4.8515625" style="23" customWidth="1"/>
    <col min="19" max="19" width="2.57421875" style="23" customWidth="1"/>
    <col min="20" max="20" width="3.28125" style="23" customWidth="1"/>
    <col min="21" max="21" width="7.00390625" style="99" customWidth="1"/>
    <col min="22" max="22" width="3.57421875" style="99" customWidth="1"/>
    <col min="23" max="23" width="3.421875" style="99" customWidth="1"/>
    <col min="24" max="24" width="7.140625" style="99" customWidth="1"/>
    <col min="25" max="38" width="5.8515625" style="99" customWidth="1"/>
    <col min="39" max="40" width="5.8515625" style="100" customWidth="1"/>
    <col min="41" max="45" width="4.8515625" style="23" customWidth="1"/>
    <col min="46" max="16384" width="9.00390625" style="23" customWidth="1"/>
  </cols>
  <sheetData>
    <row r="1" spans="1:9" ht="24.75" customHeight="1">
      <c r="A1" s="75"/>
      <c r="B1" s="358" t="s">
        <v>95</v>
      </c>
      <c r="C1" s="358"/>
      <c r="D1" s="358"/>
      <c r="E1" s="358"/>
      <c r="F1" s="358"/>
      <c r="G1" s="358"/>
      <c r="H1" s="75"/>
      <c r="I1" s="76" t="s">
        <v>270</v>
      </c>
    </row>
    <row r="2" ht="20.25" customHeight="1">
      <c r="A2" s="24"/>
    </row>
    <row r="3" spans="1:24" ht="60" customHeight="1">
      <c r="A3" s="629" t="s">
        <v>271</v>
      </c>
      <c r="B3" s="629"/>
      <c r="C3" s="629"/>
      <c r="D3" s="629"/>
      <c r="E3" s="629"/>
      <c r="F3" s="629"/>
      <c r="G3" s="629"/>
      <c r="H3" s="629"/>
      <c r="I3" s="629"/>
      <c r="J3" s="629"/>
      <c r="K3" s="629"/>
      <c r="L3" s="629"/>
      <c r="M3" s="629"/>
      <c r="N3" s="629"/>
      <c r="O3" s="629"/>
      <c r="P3" s="629"/>
      <c r="Q3" s="629"/>
      <c r="R3" s="629"/>
      <c r="S3" s="629"/>
      <c r="T3" s="629"/>
      <c r="U3" s="629"/>
      <c r="V3" s="170"/>
      <c r="W3" s="170"/>
      <c r="X3" s="170"/>
    </row>
    <row r="4" ht="7.5" customHeight="1">
      <c r="A4" s="24"/>
    </row>
    <row r="5" spans="1:24" ht="85.5" customHeight="1">
      <c r="A5" s="630" t="s">
        <v>460</v>
      </c>
      <c r="B5" s="631"/>
      <c r="C5" s="631"/>
      <c r="D5" s="631"/>
      <c r="E5" s="631"/>
      <c r="F5" s="631"/>
      <c r="G5" s="631"/>
      <c r="H5" s="631"/>
      <c r="I5" s="631"/>
      <c r="J5" s="631"/>
      <c r="K5" s="631"/>
      <c r="L5" s="631"/>
      <c r="M5" s="631"/>
      <c r="N5" s="631"/>
      <c r="O5" s="631"/>
      <c r="P5" s="631"/>
      <c r="Q5" s="631"/>
      <c r="R5" s="631"/>
      <c r="S5" s="631"/>
      <c r="T5" s="631"/>
      <c r="U5" s="632"/>
      <c r="V5" s="209"/>
      <c r="W5" s="209"/>
      <c r="X5" s="209"/>
    </row>
    <row r="6" ht="24.75" customHeight="1">
      <c r="A6" s="24"/>
    </row>
    <row r="7" ht="19.5">
      <c r="A7" s="49" t="s">
        <v>439</v>
      </c>
    </row>
    <row r="8" spans="1:38" ht="24" customHeight="1">
      <c r="A8" s="437" t="s">
        <v>122</v>
      </c>
      <c r="B8" s="438"/>
      <c r="C8" s="438"/>
      <c r="D8" s="439"/>
      <c r="E8" s="489" t="str">
        <f>'基本情報入力'!$D$10</f>
        <v>株式会社○○○○</v>
      </c>
      <c r="F8" s="490"/>
      <c r="G8" s="490"/>
      <c r="H8" s="490"/>
      <c r="I8" s="490"/>
      <c r="J8" s="490"/>
      <c r="K8" s="490"/>
      <c r="L8" s="490"/>
      <c r="M8" s="490"/>
      <c r="N8" s="490"/>
      <c r="O8" s="490"/>
      <c r="P8" s="490"/>
      <c r="Q8" s="490"/>
      <c r="R8" s="490"/>
      <c r="S8" s="490"/>
      <c r="T8" s="490"/>
      <c r="U8" s="491"/>
      <c r="V8" s="183"/>
      <c r="W8" s="183"/>
      <c r="X8" s="183"/>
      <c r="Y8" s="380" t="s">
        <v>370</v>
      </c>
      <c r="Z8" s="380"/>
      <c r="AA8" s="380"/>
      <c r="AB8" s="380"/>
      <c r="AC8" s="380"/>
      <c r="AD8" s="380"/>
      <c r="AE8" s="380"/>
      <c r="AF8" s="380"/>
      <c r="AG8" s="380"/>
      <c r="AH8" s="380"/>
      <c r="AI8" s="380"/>
      <c r="AJ8" s="380"/>
      <c r="AK8" s="380"/>
      <c r="AL8" s="380"/>
    </row>
    <row r="9" spans="1:38" ht="24" customHeight="1">
      <c r="A9" s="440" t="s">
        <v>142</v>
      </c>
      <c r="B9" s="441"/>
      <c r="C9" s="441"/>
      <c r="D9" s="442"/>
      <c r="E9" s="633" t="str">
        <f>'基本情報入力'!$D$11</f>
        <v>代表取締役　□□　□□□</v>
      </c>
      <c r="F9" s="634"/>
      <c r="G9" s="634"/>
      <c r="H9" s="634"/>
      <c r="I9" s="634"/>
      <c r="J9" s="634"/>
      <c r="K9" s="634"/>
      <c r="L9" s="634"/>
      <c r="M9" s="634"/>
      <c r="N9" s="634"/>
      <c r="O9" s="634"/>
      <c r="P9" s="634"/>
      <c r="Q9" s="634"/>
      <c r="R9" s="634"/>
      <c r="S9" s="634"/>
      <c r="T9" s="634"/>
      <c r="U9" s="635"/>
      <c r="V9" s="183"/>
      <c r="W9" s="183"/>
      <c r="X9" s="183"/>
      <c r="Y9" s="380"/>
      <c r="Z9" s="380"/>
      <c r="AA9" s="380"/>
      <c r="AB9" s="380"/>
      <c r="AC9" s="380"/>
      <c r="AD9" s="380"/>
      <c r="AE9" s="380"/>
      <c r="AF9" s="380"/>
      <c r="AG9" s="380"/>
      <c r="AH9" s="380"/>
      <c r="AI9" s="380"/>
      <c r="AJ9" s="380"/>
      <c r="AK9" s="380"/>
      <c r="AL9" s="380"/>
    </row>
    <row r="10" spans="1:38" ht="24" customHeight="1">
      <c r="A10" s="440" t="s">
        <v>20</v>
      </c>
      <c r="B10" s="441"/>
      <c r="C10" s="441"/>
      <c r="D10" s="442"/>
      <c r="E10" s="633" t="str">
        <f>'基本情報入力'!$D$12</f>
        <v>大阪府大阪市○区○○－○○</v>
      </c>
      <c r="F10" s="634"/>
      <c r="G10" s="634"/>
      <c r="H10" s="634"/>
      <c r="I10" s="634"/>
      <c r="J10" s="634"/>
      <c r="K10" s="634"/>
      <c r="L10" s="634"/>
      <c r="M10" s="634"/>
      <c r="N10" s="634"/>
      <c r="O10" s="634"/>
      <c r="P10" s="634"/>
      <c r="Q10" s="634"/>
      <c r="R10" s="634"/>
      <c r="S10" s="634"/>
      <c r="T10" s="634"/>
      <c r="U10" s="635"/>
      <c r="V10" s="183"/>
      <c r="W10" s="183"/>
      <c r="X10" s="183"/>
      <c r="Y10" s="380"/>
      <c r="Z10" s="380"/>
      <c r="AA10" s="380"/>
      <c r="AB10" s="380"/>
      <c r="AC10" s="380"/>
      <c r="AD10" s="380"/>
      <c r="AE10" s="380"/>
      <c r="AF10" s="380"/>
      <c r="AG10" s="380"/>
      <c r="AH10" s="380"/>
      <c r="AI10" s="380"/>
      <c r="AJ10" s="380"/>
      <c r="AK10" s="380"/>
      <c r="AL10" s="380"/>
    </row>
    <row r="11" spans="1:38" ht="33.75" customHeight="1">
      <c r="A11" s="440" t="s">
        <v>177</v>
      </c>
      <c r="B11" s="441"/>
      <c r="C11" s="441"/>
      <c r="D11" s="442"/>
      <c r="E11" s="636" t="str">
        <f>'基本情報入力'!$D$13</f>
        <v>（介護事業部）TEL：０６-００００-００００
　　　　　　　FAX：０６-００００-００００</v>
      </c>
      <c r="F11" s="637"/>
      <c r="G11" s="637"/>
      <c r="H11" s="637"/>
      <c r="I11" s="637"/>
      <c r="J11" s="637"/>
      <c r="K11" s="637"/>
      <c r="L11" s="637"/>
      <c r="M11" s="637"/>
      <c r="N11" s="637"/>
      <c r="O11" s="637"/>
      <c r="P11" s="637"/>
      <c r="Q11" s="637"/>
      <c r="R11" s="637"/>
      <c r="S11" s="637"/>
      <c r="T11" s="637"/>
      <c r="U11" s="638"/>
      <c r="V11" s="184"/>
      <c r="W11" s="184"/>
      <c r="X11" s="184"/>
      <c r="Y11" s="380"/>
      <c r="Z11" s="380"/>
      <c r="AA11" s="380"/>
      <c r="AB11" s="380"/>
      <c r="AC11" s="380"/>
      <c r="AD11" s="380"/>
      <c r="AE11" s="380"/>
      <c r="AF11" s="380"/>
      <c r="AG11" s="380"/>
      <c r="AH11" s="380"/>
      <c r="AI11" s="380"/>
      <c r="AJ11" s="380"/>
      <c r="AK11" s="380"/>
      <c r="AL11" s="380"/>
    </row>
    <row r="12" spans="1:38" ht="21" customHeight="1">
      <c r="A12" s="453" t="s">
        <v>21</v>
      </c>
      <c r="B12" s="454"/>
      <c r="C12" s="454"/>
      <c r="D12" s="455"/>
      <c r="E12" s="639">
        <f>'基本情報入力'!$D$14</f>
        <v>43101</v>
      </c>
      <c r="F12" s="640"/>
      <c r="G12" s="640"/>
      <c r="H12" s="640"/>
      <c r="I12" s="640"/>
      <c r="J12" s="640"/>
      <c r="K12" s="640"/>
      <c r="L12" s="640"/>
      <c r="M12" s="640"/>
      <c r="N12" s="640"/>
      <c r="O12" s="640"/>
      <c r="P12" s="640"/>
      <c r="Q12" s="640"/>
      <c r="R12" s="640"/>
      <c r="S12" s="640"/>
      <c r="T12" s="640"/>
      <c r="U12" s="641"/>
      <c r="V12" s="185"/>
      <c r="W12" s="185"/>
      <c r="X12" s="185"/>
      <c r="Y12" s="380"/>
      <c r="Z12" s="380"/>
      <c r="AA12" s="380"/>
      <c r="AB12" s="380"/>
      <c r="AC12" s="380"/>
      <c r="AD12" s="380"/>
      <c r="AE12" s="380"/>
      <c r="AF12" s="380"/>
      <c r="AG12" s="380"/>
      <c r="AH12" s="380"/>
      <c r="AI12" s="380"/>
      <c r="AJ12" s="380"/>
      <c r="AK12" s="380"/>
      <c r="AL12" s="380"/>
    </row>
    <row r="13" ht="19.5">
      <c r="A13" s="24"/>
    </row>
    <row r="14" ht="19.5">
      <c r="A14" s="49" t="s">
        <v>437</v>
      </c>
    </row>
    <row r="15" ht="19.5">
      <c r="A15" s="52" t="s">
        <v>22</v>
      </c>
    </row>
    <row r="16" spans="1:24" ht="24" customHeight="1">
      <c r="A16" s="456" t="s">
        <v>23</v>
      </c>
      <c r="B16" s="457"/>
      <c r="C16" s="457"/>
      <c r="D16" s="457"/>
      <c r="E16" s="489" t="str">
        <f>'基本情報入力'!$D$15</f>
        <v>○○訪問入浴介護事業所</v>
      </c>
      <c r="F16" s="490"/>
      <c r="G16" s="490"/>
      <c r="H16" s="490"/>
      <c r="I16" s="490"/>
      <c r="J16" s="490"/>
      <c r="K16" s="490"/>
      <c r="L16" s="490"/>
      <c r="M16" s="490"/>
      <c r="N16" s="490"/>
      <c r="O16" s="490"/>
      <c r="P16" s="490"/>
      <c r="Q16" s="490"/>
      <c r="R16" s="490"/>
      <c r="S16" s="490"/>
      <c r="T16" s="490"/>
      <c r="U16" s="491"/>
      <c r="V16" s="183"/>
      <c r="W16" s="183"/>
      <c r="X16" s="183"/>
    </row>
    <row r="17" spans="1:24" ht="21.75" customHeight="1">
      <c r="A17" s="478" t="s">
        <v>97</v>
      </c>
      <c r="B17" s="479"/>
      <c r="C17" s="479"/>
      <c r="D17" s="479"/>
      <c r="E17" s="633" t="str">
        <f>'基本情報入力'!$D$16</f>
        <v>２７７○○○○○○○</v>
      </c>
      <c r="F17" s="634"/>
      <c r="G17" s="634"/>
      <c r="H17" s="634"/>
      <c r="I17" s="634"/>
      <c r="J17" s="634"/>
      <c r="K17" s="634"/>
      <c r="L17" s="634"/>
      <c r="M17" s="634"/>
      <c r="N17" s="634"/>
      <c r="O17" s="634"/>
      <c r="P17" s="634"/>
      <c r="Q17" s="634"/>
      <c r="R17" s="634"/>
      <c r="S17" s="634"/>
      <c r="T17" s="634"/>
      <c r="U17" s="635"/>
      <c r="V17" s="183"/>
      <c r="W17" s="183"/>
      <c r="X17" s="183"/>
    </row>
    <row r="18" spans="1:24" ht="27" customHeight="1">
      <c r="A18" s="478" t="s">
        <v>24</v>
      </c>
      <c r="B18" s="479"/>
      <c r="C18" s="479"/>
      <c r="D18" s="479"/>
      <c r="E18" s="633" t="str">
        <f>'基本情報入力'!$D$17</f>
        <v>大阪府富田林市寿町○○－○○</v>
      </c>
      <c r="F18" s="634"/>
      <c r="G18" s="634"/>
      <c r="H18" s="634"/>
      <c r="I18" s="634"/>
      <c r="J18" s="634"/>
      <c r="K18" s="634"/>
      <c r="L18" s="634"/>
      <c r="M18" s="634"/>
      <c r="N18" s="634"/>
      <c r="O18" s="634"/>
      <c r="P18" s="634"/>
      <c r="Q18" s="634"/>
      <c r="R18" s="634"/>
      <c r="S18" s="634"/>
      <c r="T18" s="634"/>
      <c r="U18" s="635"/>
      <c r="V18" s="183"/>
      <c r="W18" s="183"/>
      <c r="X18" s="183"/>
    </row>
    <row r="19" spans="1:24" ht="24" customHeight="1">
      <c r="A19" s="478" t="s">
        <v>96</v>
      </c>
      <c r="B19" s="479"/>
      <c r="C19" s="479"/>
      <c r="D19" s="479"/>
      <c r="E19" s="460" t="str">
        <f>'基本情報入力'!$D$18</f>
        <v>０７２１-２０-１１９９</v>
      </c>
      <c r="F19" s="460"/>
      <c r="G19" s="460"/>
      <c r="H19" s="460"/>
      <c r="I19" s="460"/>
      <c r="J19" s="460"/>
      <c r="K19" s="479" t="s">
        <v>98</v>
      </c>
      <c r="L19" s="479"/>
      <c r="M19" s="633" t="str">
        <f>'基本情報入力'!$D$19</f>
        <v>０７２１-２０-１２０２</v>
      </c>
      <c r="N19" s="634"/>
      <c r="O19" s="634"/>
      <c r="P19" s="634"/>
      <c r="Q19" s="634"/>
      <c r="R19" s="634"/>
      <c r="S19" s="634"/>
      <c r="T19" s="634"/>
      <c r="U19" s="635"/>
      <c r="V19" s="183"/>
      <c r="W19" s="183"/>
      <c r="X19" s="183"/>
    </row>
    <row r="20" spans="1:24" ht="24" customHeight="1">
      <c r="A20" s="465" t="s">
        <v>129</v>
      </c>
      <c r="B20" s="466"/>
      <c r="C20" s="466"/>
      <c r="D20" s="466"/>
      <c r="E20" s="492" t="str">
        <f>'基本情報入力'!$D$20</f>
        <v>富田林市、河内長野市、大阪狭山市、太子町、河南町、千早赤阪村</v>
      </c>
      <c r="F20" s="493"/>
      <c r="G20" s="493"/>
      <c r="H20" s="493"/>
      <c r="I20" s="493"/>
      <c r="J20" s="493"/>
      <c r="K20" s="493"/>
      <c r="L20" s="493"/>
      <c r="M20" s="493"/>
      <c r="N20" s="493"/>
      <c r="O20" s="493"/>
      <c r="P20" s="493"/>
      <c r="Q20" s="493"/>
      <c r="R20" s="493"/>
      <c r="S20" s="493"/>
      <c r="T20" s="493"/>
      <c r="U20" s="494"/>
      <c r="V20" s="183"/>
      <c r="W20" s="183"/>
      <c r="X20" s="183"/>
    </row>
    <row r="21" ht="19.5">
      <c r="A21" s="24"/>
    </row>
    <row r="22" spans="1:26" ht="19.5">
      <c r="A22" s="52" t="s">
        <v>25</v>
      </c>
      <c r="Z22" s="108"/>
    </row>
    <row r="23" spans="1:38" ht="87.75" customHeight="1">
      <c r="A23" s="467" t="s">
        <v>26</v>
      </c>
      <c r="B23" s="468"/>
      <c r="C23" s="468"/>
      <c r="D23" s="468"/>
      <c r="E23" s="608" t="s">
        <v>325</v>
      </c>
      <c r="F23" s="609"/>
      <c r="G23" s="609"/>
      <c r="H23" s="609"/>
      <c r="I23" s="609"/>
      <c r="J23" s="609"/>
      <c r="K23" s="609"/>
      <c r="L23" s="609"/>
      <c r="M23" s="609"/>
      <c r="N23" s="609"/>
      <c r="O23" s="609"/>
      <c r="P23" s="609"/>
      <c r="Q23" s="609"/>
      <c r="R23" s="609"/>
      <c r="S23" s="609"/>
      <c r="T23" s="609"/>
      <c r="U23" s="610"/>
      <c r="V23" s="210"/>
      <c r="W23" s="210"/>
      <c r="X23" s="210"/>
      <c r="Y23" s="423" t="s">
        <v>320</v>
      </c>
      <c r="Z23" s="423"/>
      <c r="AA23" s="423"/>
      <c r="AB23" s="423"/>
      <c r="AC23" s="423"/>
      <c r="AD23" s="423"/>
      <c r="AE23" s="423"/>
      <c r="AF23" s="423"/>
      <c r="AG23" s="423"/>
      <c r="AH23" s="423"/>
      <c r="AI23" s="423"/>
      <c r="AJ23" s="423"/>
      <c r="AK23" s="423"/>
      <c r="AL23" s="423"/>
    </row>
    <row r="24" spans="1:38" ht="107.25" customHeight="1">
      <c r="A24" s="458" t="s">
        <v>27</v>
      </c>
      <c r="B24" s="459"/>
      <c r="C24" s="459"/>
      <c r="D24" s="459"/>
      <c r="E24" s="611" t="s">
        <v>449</v>
      </c>
      <c r="F24" s="612"/>
      <c r="G24" s="612"/>
      <c r="H24" s="612"/>
      <c r="I24" s="612"/>
      <c r="J24" s="612"/>
      <c r="K24" s="612"/>
      <c r="L24" s="612"/>
      <c r="M24" s="612"/>
      <c r="N24" s="612"/>
      <c r="O24" s="612"/>
      <c r="P24" s="612"/>
      <c r="Q24" s="612"/>
      <c r="R24" s="612"/>
      <c r="S24" s="612"/>
      <c r="T24" s="612"/>
      <c r="U24" s="613"/>
      <c r="V24" s="210"/>
      <c r="W24" s="210"/>
      <c r="X24" s="210"/>
      <c r="Y24" s="423"/>
      <c r="Z24" s="423"/>
      <c r="AA24" s="423"/>
      <c r="AB24" s="423"/>
      <c r="AC24" s="423"/>
      <c r="AD24" s="423"/>
      <c r="AE24" s="423"/>
      <c r="AF24" s="423"/>
      <c r="AG24" s="423"/>
      <c r="AH24" s="423"/>
      <c r="AI24" s="423"/>
      <c r="AJ24" s="423"/>
      <c r="AK24" s="423"/>
      <c r="AL24" s="423"/>
    </row>
    <row r="25" ht="19.5">
      <c r="A25" s="52" t="s">
        <v>28</v>
      </c>
    </row>
    <row r="26" spans="1:24" ht="28.5" customHeight="1">
      <c r="A26" s="467" t="s">
        <v>29</v>
      </c>
      <c r="B26" s="468"/>
      <c r="C26" s="468"/>
      <c r="D26" s="468"/>
      <c r="E26" s="625" t="str">
        <f>'基本情報入力'!$D$21</f>
        <v>月～金曜日（ただし祝日、8/13～8/15・12/30～1/3を除く）</v>
      </c>
      <c r="F26" s="625"/>
      <c r="G26" s="625"/>
      <c r="H26" s="625"/>
      <c r="I26" s="625"/>
      <c r="J26" s="625"/>
      <c r="K26" s="625"/>
      <c r="L26" s="625"/>
      <c r="M26" s="625"/>
      <c r="N26" s="625"/>
      <c r="O26" s="625"/>
      <c r="P26" s="625"/>
      <c r="Q26" s="625"/>
      <c r="R26" s="625"/>
      <c r="S26" s="489"/>
      <c r="T26" s="489"/>
      <c r="U26" s="626"/>
      <c r="V26" s="183"/>
      <c r="W26" s="183"/>
      <c r="X26" s="183"/>
    </row>
    <row r="27" spans="1:24" ht="28.5" customHeight="1">
      <c r="A27" s="458" t="s">
        <v>30</v>
      </c>
      <c r="B27" s="459"/>
      <c r="C27" s="459"/>
      <c r="D27" s="459"/>
      <c r="E27" s="627" t="str">
        <f>'基本情報入力'!$D$22</f>
        <v>９：００～１８：００</v>
      </c>
      <c r="F27" s="627"/>
      <c r="G27" s="627"/>
      <c r="H27" s="627"/>
      <c r="I27" s="627"/>
      <c r="J27" s="627"/>
      <c r="K27" s="627"/>
      <c r="L27" s="627"/>
      <c r="M27" s="627"/>
      <c r="N27" s="627"/>
      <c r="O27" s="627"/>
      <c r="P27" s="627"/>
      <c r="Q27" s="627"/>
      <c r="R27" s="627"/>
      <c r="S27" s="492"/>
      <c r="T27" s="492"/>
      <c r="U27" s="628"/>
      <c r="V27" s="183"/>
      <c r="W27" s="183"/>
      <c r="X27" s="183"/>
    </row>
    <row r="28" ht="19.5">
      <c r="A28" s="52" t="s">
        <v>31</v>
      </c>
    </row>
    <row r="29" spans="1:24" ht="28.5" customHeight="1">
      <c r="A29" s="467" t="s">
        <v>32</v>
      </c>
      <c r="B29" s="468"/>
      <c r="C29" s="468"/>
      <c r="D29" s="468"/>
      <c r="E29" s="489" t="str">
        <f>'基本情報入力'!$D$23</f>
        <v>月、火、水、木、金、土、日</v>
      </c>
      <c r="F29" s="490"/>
      <c r="G29" s="490"/>
      <c r="H29" s="490"/>
      <c r="I29" s="490"/>
      <c r="J29" s="490"/>
      <c r="K29" s="490"/>
      <c r="L29" s="490"/>
      <c r="M29" s="490"/>
      <c r="N29" s="490"/>
      <c r="O29" s="490"/>
      <c r="P29" s="490"/>
      <c r="Q29" s="490"/>
      <c r="R29" s="490"/>
      <c r="S29" s="490"/>
      <c r="T29" s="490"/>
      <c r="U29" s="491"/>
      <c r="V29" s="183"/>
      <c r="W29" s="183"/>
      <c r="X29" s="183"/>
    </row>
    <row r="30" spans="1:24" ht="28.5" customHeight="1">
      <c r="A30" s="458" t="s">
        <v>33</v>
      </c>
      <c r="B30" s="459"/>
      <c r="C30" s="459"/>
      <c r="D30" s="459"/>
      <c r="E30" s="492" t="str">
        <f>'基本情報入力'!$D$24</f>
        <v>８：００～２０：００</v>
      </c>
      <c r="F30" s="493"/>
      <c r="G30" s="493"/>
      <c r="H30" s="493"/>
      <c r="I30" s="493"/>
      <c r="J30" s="493"/>
      <c r="K30" s="493"/>
      <c r="L30" s="493"/>
      <c r="M30" s="493"/>
      <c r="N30" s="493"/>
      <c r="O30" s="493"/>
      <c r="P30" s="493"/>
      <c r="Q30" s="493"/>
      <c r="R30" s="493"/>
      <c r="S30" s="493"/>
      <c r="T30" s="493"/>
      <c r="U30" s="494"/>
      <c r="V30" s="183"/>
      <c r="W30" s="183"/>
      <c r="X30" s="183"/>
    </row>
    <row r="31" ht="9.75" customHeight="1">
      <c r="A31" s="24"/>
    </row>
    <row r="32" ht="19.5">
      <c r="A32" s="52" t="s">
        <v>34</v>
      </c>
    </row>
    <row r="33" spans="1:20" ht="25.5" customHeight="1">
      <c r="A33" s="485" t="s">
        <v>165</v>
      </c>
      <c r="B33" s="486"/>
      <c r="C33" s="486"/>
      <c r="D33" s="486"/>
      <c r="E33" s="487" t="str">
        <f>'基本情報入力'!$D$25</f>
        <v>○○　○○○</v>
      </c>
      <c r="F33" s="487"/>
      <c r="G33" s="487"/>
      <c r="H33" s="487"/>
      <c r="I33" s="487"/>
      <c r="J33" s="487"/>
      <c r="K33" s="487"/>
      <c r="L33" s="488"/>
      <c r="M33" s="27"/>
      <c r="N33" s="27"/>
      <c r="O33" s="27"/>
      <c r="P33" s="27"/>
      <c r="Q33" s="27"/>
      <c r="R33" s="27"/>
      <c r="S33" s="27"/>
      <c r="T33" s="27"/>
    </row>
    <row r="34" ht="14.25" customHeight="1">
      <c r="A34" s="24"/>
    </row>
    <row r="35" spans="1:24" ht="18.75" customHeight="1">
      <c r="A35" s="74" t="s">
        <v>36</v>
      </c>
      <c r="B35" s="496" t="s">
        <v>37</v>
      </c>
      <c r="C35" s="497"/>
      <c r="D35" s="497"/>
      <c r="E35" s="497"/>
      <c r="F35" s="497"/>
      <c r="G35" s="497"/>
      <c r="H35" s="497"/>
      <c r="I35" s="497"/>
      <c r="J35" s="497"/>
      <c r="K35" s="497"/>
      <c r="L35" s="497"/>
      <c r="M35" s="497"/>
      <c r="N35" s="497"/>
      <c r="O35" s="497"/>
      <c r="P35" s="497"/>
      <c r="Q35" s="497"/>
      <c r="R35" s="496" t="s">
        <v>38</v>
      </c>
      <c r="S35" s="497"/>
      <c r="T35" s="497"/>
      <c r="U35" s="498"/>
      <c r="V35" s="212"/>
      <c r="W35" s="212"/>
      <c r="X35" s="212"/>
    </row>
    <row r="36" spans="1:24" ht="70.5" customHeight="1">
      <c r="A36" s="61" t="s">
        <v>35</v>
      </c>
      <c r="B36" s="343" t="s">
        <v>322</v>
      </c>
      <c r="C36" s="344"/>
      <c r="D36" s="344"/>
      <c r="E36" s="344"/>
      <c r="F36" s="344"/>
      <c r="G36" s="344"/>
      <c r="H36" s="344"/>
      <c r="I36" s="344"/>
      <c r="J36" s="344"/>
      <c r="K36" s="344"/>
      <c r="L36" s="344"/>
      <c r="M36" s="344"/>
      <c r="N36" s="344"/>
      <c r="O36" s="344"/>
      <c r="P36" s="344"/>
      <c r="Q36" s="345"/>
      <c r="R36" s="499" t="s">
        <v>455</v>
      </c>
      <c r="S36" s="500"/>
      <c r="T36" s="127">
        <v>1</v>
      </c>
      <c r="U36" s="156" t="s">
        <v>93</v>
      </c>
      <c r="V36" s="82"/>
      <c r="W36" s="82"/>
      <c r="X36" s="82"/>
    </row>
    <row r="37" spans="1:24" ht="63.75" customHeight="1">
      <c r="A37" s="495" t="s">
        <v>296</v>
      </c>
      <c r="B37" s="321" t="s">
        <v>346</v>
      </c>
      <c r="C37" s="322"/>
      <c r="D37" s="322"/>
      <c r="E37" s="322"/>
      <c r="F37" s="322"/>
      <c r="G37" s="322"/>
      <c r="H37" s="322"/>
      <c r="I37" s="322"/>
      <c r="J37" s="322"/>
      <c r="K37" s="322"/>
      <c r="L37" s="322"/>
      <c r="M37" s="322"/>
      <c r="N37" s="322"/>
      <c r="O37" s="322"/>
      <c r="P37" s="322"/>
      <c r="Q37" s="323"/>
      <c r="R37" s="346" t="s">
        <v>455</v>
      </c>
      <c r="S37" s="347"/>
      <c r="T37" s="128">
        <f>'基本情報入力'!$D$26</f>
        <v>1</v>
      </c>
      <c r="U37" s="157" t="s">
        <v>93</v>
      </c>
      <c r="V37" s="167"/>
      <c r="W37" s="167"/>
      <c r="X37" s="167"/>
    </row>
    <row r="38" spans="1:24" ht="11.25" customHeight="1">
      <c r="A38" s="495"/>
      <c r="B38" s="324"/>
      <c r="C38" s="325"/>
      <c r="D38" s="325"/>
      <c r="E38" s="325"/>
      <c r="F38" s="325"/>
      <c r="G38" s="325"/>
      <c r="H38" s="325"/>
      <c r="I38" s="325"/>
      <c r="J38" s="325"/>
      <c r="K38" s="325"/>
      <c r="L38" s="325"/>
      <c r="M38" s="325"/>
      <c r="N38" s="325"/>
      <c r="O38" s="325"/>
      <c r="P38" s="325"/>
      <c r="Q38" s="326"/>
      <c r="R38" s="158"/>
      <c r="S38" s="159"/>
      <c r="T38" s="82"/>
      <c r="U38" s="156"/>
      <c r="V38" s="82"/>
      <c r="W38" s="82"/>
      <c r="X38" s="82"/>
    </row>
    <row r="39" spans="1:24" ht="52.5" customHeight="1">
      <c r="A39" s="495"/>
      <c r="B39" s="327"/>
      <c r="C39" s="328"/>
      <c r="D39" s="328"/>
      <c r="E39" s="328"/>
      <c r="F39" s="328"/>
      <c r="G39" s="328"/>
      <c r="H39" s="328"/>
      <c r="I39" s="328"/>
      <c r="J39" s="328"/>
      <c r="K39" s="328"/>
      <c r="L39" s="328"/>
      <c r="M39" s="328"/>
      <c r="N39" s="328"/>
      <c r="O39" s="328"/>
      <c r="P39" s="328"/>
      <c r="Q39" s="329"/>
      <c r="R39" s="338" t="s">
        <v>457</v>
      </c>
      <c r="S39" s="339"/>
      <c r="T39" s="129">
        <f>'基本情報入力'!$D$27</f>
        <v>2</v>
      </c>
      <c r="U39" s="160" t="s">
        <v>93</v>
      </c>
      <c r="V39" s="187"/>
      <c r="W39" s="187"/>
      <c r="X39" s="187"/>
    </row>
    <row r="40" spans="1:24" ht="54" customHeight="1">
      <c r="A40" s="475" t="s">
        <v>297</v>
      </c>
      <c r="B40" s="321" t="s">
        <v>347</v>
      </c>
      <c r="C40" s="322"/>
      <c r="D40" s="322"/>
      <c r="E40" s="322"/>
      <c r="F40" s="322"/>
      <c r="G40" s="322"/>
      <c r="H40" s="322"/>
      <c r="I40" s="322"/>
      <c r="J40" s="322"/>
      <c r="K40" s="322"/>
      <c r="L40" s="322"/>
      <c r="M40" s="322"/>
      <c r="N40" s="322"/>
      <c r="O40" s="322"/>
      <c r="P40" s="322"/>
      <c r="Q40" s="323"/>
      <c r="R40" s="346" t="s">
        <v>455</v>
      </c>
      <c r="S40" s="347"/>
      <c r="T40" s="130">
        <f>'基本情報入力'!$D$28</f>
        <v>3</v>
      </c>
      <c r="U40" s="161" t="s">
        <v>93</v>
      </c>
      <c r="V40" s="167"/>
      <c r="W40" s="167"/>
      <c r="X40" s="167"/>
    </row>
    <row r="41" spans="1:24" ht="11.25" customHeight="1">
      <c r="A41" s="475"/>
      <c r="B41" s="324"/>
      <c r="C41" s="325"/>
      <c r="D41" s="325"/>
      <c r="E41" s="325"/>
      <c r="F41" s="325"/>
      <c r="G41" s="325"/>
      <c r="H41" s="325"/>
      <c r="I41" s="325"/>
      <c r="J41" s="325"/>
      <c r="K41" s="325"/>
      <c r="L41" s="325"/>
      <c r="M41" s="325"/>
      <c r="N41" s="325"/>
      <c r="O41" s="325"/>
      <c r="P41" s="325"/>
      <c r="Q41" s="326"/>
      <c r="R41" s="158"/>
      <c r="S41" s="159"/>
      <c r="T41" s="162"/>
      <c r="U41" s="156"/>
      <c r="V41" s="82"/>
      <c r="W41" s="82"/>
      <c r="X41" s="82"/>
    </row>
    <row r="42" spans="1:24" ht="48.75" customHeight="1">
      <c r="A42" s="475"/>
      <c r="B42" s="327"/>
      <c r="C42" s="328"/>
      <c r="D42" s="328"/>
      <c r="E42" s="328"/>
      <c r="F42" s="328"/>
      <c r="G42" s="328"/>
      <c r="H42" s="328"/>
      <c r="I42" s="328"/>
      <c r="J42" s="328"/>
      <c r="K42" s="328"/>
      <c r="L42" s="328"/>
      <c r="M42" s="328"/>
      <c r="N42" s="328"/>
      <c r="O42" s="328"/>
      <c r="P42" s="328"/>
      <c r="Q42" s="329"/>
      <c r="R42" s="338" t="s">
        <v>457</v>
      </c>
      <c r="S42" s="339"/>
      <c r="T42" s="129">
        <f>'基本情報入力'!$D$29</f>
        <v>4</v>
      </c>
      <c r="U42" s="160" t="s">
        <v>93</v>
      </c>
      <c r="V42" s="187"/>
      <c r="W42" s="187"/>
      <c r="X42" s="187"/>
    </row>
    <row r="43" spans="1:24" ht="33" customHeight="1">
      <c r="A43" s="461" t="s">
        <v>39</v>
      </c>
      <c r="B43" s="324" t="s">
        <v>99</v>
      </c>
      <c r="C43" s="325"/>
      <c r="D43" s="325"/>
      <c r="E43" s="325"/>
      <c r="F43" s="325"/>
      <c r="G43" s="325"/>
      <c r="H43" s="325"/>
      <c r="I43" s="325"/>
      <c r="J43" s="325"/>
      <c r="K43" s="325"/>
      <c r="L43" s="325"/>
      <c r="M43" s="325"/>
      <c r="N43" s="325"/>
      <c r="O43" s="325"/>
      <c r="P43" s="325"/>
      <c r="Q43" s="326"/>
      <c r="R43" s="354" t="s">
        <v>455</v>
      </c>
      <c r="S43" s="355"/>
      <c r="T43" s="128">
        <f>'基本情報入力'!$D$30</f>
        <v>0</v>
      </c>
      <c r="U43" s="157" t="s">
        <v>93</v>
      </c>
      <c r="V43" s="167"/>
      <c r="W43" s="167"/>
      <c r="X43" s="167"/>
    </row>
    <row r="44" spans="1:24" ht="33" customHeight="1">
      <c r="A44" s="462"/>
      <c r="B44" s="335"/>
      <c r="C44" s="336"/>
      <c r="D44" s="336"/>
      <c r="E44" s="336"/>
      <c r="F44" s="336"/>
      <c r="G44" s="336"/>
      <c r="H44" s="336"/>
      <c r="I44" s="336"/>
      <c r="J44" s="336"/>
      <c r="K44" s="336"/>
      <c r="L44" s="336"/>
      <c r="M44" s="336"/>
      <c r="N44" s="336"/>
      <c r="O44" s="336"/>
      <c r="P44" s="336"/>
      <c r="Q44" s="337"/>
      <c r="R44" s="356" t="s">
        <v>457</v>
      </c>
      <c r="S44" s="357"/>
      <c r="T44" s="163">
        <f>'基本情報入力'!$D$31</f>
        <v>1</v>
      </c>
      <c r="U44" s="164" t="s">
        <v>93</v>
      </c>
      <c r="V44" s="187"/>
      <c r="W44" s="187"/>
      <c r="X44" s="187"/>
    </row>
    <row r="45" spans="1:24" ht="52.5" customHeight="1">
      <c r="A45" s="476" t="s">
        <v>303</v>
      </c>
      <c r="B45" s="477"/>
      <c r="C45" s="477"/>
      <c r="D45" s="477"/>
      <c r="E45" s="477"/>
      <c r="F45" s="348" t="s">
        <v>302</v>
      </c>
      <c r="G45" s="349"/>
      <c r="H45" s="349"/>
      <c r="I45" s="349"/>
      <c r="J45" s="349"/>
      <c r="K45" s="349"/>
      <c r="L45" s="349"/>
      <c r="M45" s="349"/>
      <c r="N45" s="349"/>
      <c r="O45" s="349"/>
      <c r="P45" s="349"/>
      <c r="Q45" s="349"/>
      <c r="R45" s="349"/>
      <c r="S45" s="349"/>
      <c r="T45" s="349"/>
      <c r="U45" s="350"/>
      <c r="V45" s="168"/>
      <c r="W45" s="168"/>
      <c r="X45" s="168"/>
    </row>
    <row r="46" ht="11.25" customHeight="1"/>
    <row r="47" ht="19.5">
      <c r="A47" s="49" t="s">
        <v>40</v>
      </c>
    </row>
    <row r="48" ht="20.25" thickBot="1">
      <c r="A48" s="52" t="s">
        <v>212</v>
      </c>
    </row>
    <row r="49" spans="1:38" ht="19.5">
      <c r="A49" s="463" t="s">
        <v>41</v>
      </c>
      <c r="B49" s="464"/>
      <c r="C49" s="464"/>
      <c r="D49" s="464"/>
      <c r="E49" s="464"/>
      <c r="F49" s="464"/>
      <c r="G49" s="351" t="s">
        <v>42</v>
      </c>
      <c r="H49" s="352"/>
      <c r="I49" s="352"/>
      <c r="J49" s="352"/>
      <c r="K49" s="352"/>
      <c r="L49" s="352"/>
      <c r="M49" s="352"/>
      <c r="N49" s="352"/>
      <c r="O49" s="352"/>
      <c r="P49" s="352"/>
      <c r="Q49" s="352"/>
      <c r="R49" s="352"/>
      <c r="S49" s="352"/>
      <c r="T49" s="352"/>
      <c r="U49" s="353"/>
      <c r="V49" s="207"/>
      <c r="W49" s="207"/>
      <c r="X49" s="207"/>
      <c r="Y49" s="423" t="s">
        <v>371</v>
      </c>
      <c r="Z49" s="423"/>
      <c r="AA49" s="423"/>
      <c r="AB49" s="423"/>
      <c r="AC49" s="423"/>
      <c r="AD49" s="423"/>
      <c r="AE49" s="423"/>
      <c r="AF49" s="423"/>
      <c r="AG49" s="423"/>
      <c r="AH49" s="423"/>
      <c r="AI49" s="423"/>
      <c r="AJ49" s="423"/>
      <c r="AK49" s="423"/>
      <c r="AL49" s="423"/>
    </row>
    <row r="50" spans="1:38" ht="54" customHeight="1" thickBot="1">
      <c r="A50" s="483" t="s">
        <v>298</v>
      </c>
      <c r="B50" s="484"/>
      <c r="C50" s="484"/>
      <c r="D50" s="484"/>
      <c r="E50" s="484"/>
      <c r="F50" s="484"/>
      <c r="G50" s="480" t="s">
        <v>430</v>
      </c>
      <c r="H50" s="481"/>
      <c r="I50" s="481"/>
      <c r="J50" s="481"/>
      <c r="K50" s="481"/>
      <c r="L50" s="481"/>
      <c r="M50" s="481"/>
      <c r="N50" s="481"/>
      <c r="O50" s="481"/>
      <c r="P50" s="481"/>
      <c r="Q50" s="481"/>
      <c r="R50" s="481"/>
      <c r="S50" s="481"/>
      <c r="T50" s="481"/>
      <c r="U50" s="482"/>
      <c r="V50" s="189"/>
      <c r="W50" s="189"/>
      <c r="X50" s="189"/>
      <c r="Y50" s="423"/>
      <c r="Z50" s="423"/>
      <c r="AA50" s="423"/>
      <c r="AB50" s="423"/>
      <c r="AC50" s="423"/>
      <c r="AD50" s="423"/>
      <c r="AE50" s="423"/>
      <c r="AF50" s="423"/>
      <c r="AG50" s="423"/>
      <c r="AH50" s="423"/>
      <c r="AI50" s="423"/>
      <c r="AJ50" s="423"/>
      <c r="AK50" s="423"/>
      <c r="AL50" s="423"/>
    </row>
    <row r="51" spans="1:20" ht="21.75" customHeight="1">
      <c r="A51" s="405" t="s">
        <v>110</v>
      </c>
      <c r="B51" s="405"/>
      <c r="C51" s="405"/>
      <c r="D51" s="405"/>
      <c r="E51" s="405"/>
      <c r="F51" s="405"/>
      <c r="G51" s="405"/>
      <c r="H51" s="405"/>
      <c r="I51" s="405"/>
      <c r="J51" s="405"/>
      <c r="K51" s="405"/>
      <c r="L51" s="405"/>
      <c r="M51" s="405"/>
      <c r="N51" s="405"/>
      <c r="O51" s="405"/>
      <c r="P51" s="405"/>
      <c r="Q51" s="405"/>
      <c r="R51" s="405"/>
      <c r="S51" s="148"/>
      <c r="T51" s="148"/>
    </row>
    <row r="52" ht="24" customHeight="1">
      <c r="A52" s="24"/>
    </row>
    <row r="53" ht="20.25" thickBot="1">
      <c r="A53" s="51" t="s">
        <v>100</v>
      </c>
    </row>
    <row r="54" spans="1:24" ht="24.75" customHeight="1">
      <c r="A54" s="471" t="s">
        <v>392</v>
      </c>
      <c r="B54" s="449"/>
      <c r="C54" s="449"/>
      <c r="D54" s="449"/>
      <c r="E54" s="449"/>
      <c r="F54" s="472"/>
      <c r="G54" s="617" t="s">
        <v>393</v>
      </c>
      <c r="H54" s="449"/>
      <c r="I54" s="449"/>
      <c r="J54" s="449"/>
      <c r="K54" s="449"/>
      <c r="L54" s="472"/>
      <c r="M54" s="449" t="s">
        <v>394</v>
      </c>
      <c r="N54" s="449"/>
      <c r="O54" s="450"/>
      <c r="P54" s="330" t="s">
        <v>395</v>
      </c>
      <c r="Q54" s="331"/>
      <c r="R54" s="331"/>
      <c r="S54" s="331"/>
      <c r="T54" s="331"/>
      <c r="U54" s="331"/>
      <c r="V54" s="331"/>
      <c r="W54" s="331"/>
      <c r="X54" s="332"/>
    </row>
    <row r="55" spans="1:26" ht="21" customHeight="1" thickBot="1">
      <c r="A55" s="473"/>
      <c r="B55" s="451"/>
      <c r="C55" s="451"/>
      <c r="D55" s="451"/>
      <c r="E55" s="451"/>
      <c r="F55" s="474"/>
      <c r="G55" s="618"/>
      <c r="H55" s="451"/>
      <c r="I55" s="451"/>
      <c r="J55" s="451"/>
      <c r="K55" s="451"/>
      <c r="L55" s="474"/>
      <c r="M55" s="451"/>
      <c r="N55" s="451"/>
      <c r="O55" s="452"/>
      <c r="P55" s="340" t="s">
        <v>396</v>
      </c>
      <c r="Q55" s="341"/>
      <c r="R55" s="342"/>
      <c r="S55" s="320" t="s">
        <v>397</v>
      </c>
      <c r="T55" s="320"/>
      <c r="U55" s="320"/>
      <c r="V55" s="333" t="s">
        <v>486</v>
      </c>
      <c r="W55" s="333"/>
      <c r="X55" s="334"/>
      <c r="Z55" s="101"/>
    </row>
    <row r="56" spans="1:24" ht="45.75" customHeight="1">
      <c r="A56" s="619" t="s">
        <v>287</v>
      </c>
      <c r="B56" s="620"/>
      <c r="C56" s="620"/>
      <c r="D56" s="620"/>
      <c r="E56" s="620"/>
      <c r="F56" s="621"/>
      <c r="G56" s="614" t="s">
        <v>288</v>
      </c>
      <c r="H56" s="615"/>
      <c r="I56" s="615"/>
      <c r="J56" s="615"/>
      <c r="K56" s="615"/>
      <c r="L56" s="616"/>
      <c r="M56" s="412">
        <f>'料金計算表（報酬改定時等以外不使用）'!E5</f>
        <v>13087</v>
      </c>
      <c r="N56" s="413"/>
      <c r="O56" s="413"/>
      <c r="P56" s="414">
        <f>'料金計算表（報酬改定時等以外不使用）'!G5</f>
        <v>1309</v>
      </c>
      <c r="Q56" s="415"/>
      <c r="R56" s="416"/>
      <c r="S56" s="282">
        <f>'料金計算表（報酬改定時等以外不使用）'!I5</f>
        <v>2618</v>
      </c>
      <c r="T56" s="282"/>
      <c r="U56" s="282"/>
      <c r="V56" s="279">
        <f>'料金計算表（報酬改定時等以外不使用）'!K5</f>
        <v>3927</v>
      </c>
      <c r="W56" s="279"/>
      <c r="X56" s="280"/>
    </row>
    <row r="57" spans="1:24" ht="45.75" customHeight="1" thickBot="1">
      <c r="A57" s="622"/>
      <c r="B57" s="623"/>
      <c r="C57" s="623"/>
      <c r="D57" s="623"/>
      <c r="E57" s="623"/>
      <c r="F57" s="624"/>
      <c r="G57" s="420" t="s">
        <v>289</v>
      </c>
      <c r="H57" s="421"/>
      <c r="I57" s="421"/>
      <c r="J57" s="421"/>
      <c r="K57" s="421"/>
      <c r="L57" s="422"/>
      <c r="M57" s="297">
        <f>'料金計算表（報酬改定時等以外不使用）'!E6</f>
        <v>12431</v>
      </c>
      <c r="N57" s="298"/>
      <c r="O57" s="298"/>
      <c r="P57" s="417">
        <f>'料金計算表（報酬改定時等以外不使用）'!G6</f>
        <v>1244</v>
      </c>
      <c r="Q57" s="418"/>
      <c r="R57" s="419"/>
      <c r="S57" s="283">
        <f>'料金計算表（報酬改定時等以外不使用）'!I6</f>
        <v>2487</v>
      </c>
      <c r="T57" s="283"/>
      <c r="U57" s="283"/>
      <c r="V57" s="295">
        <f>'料金計算表（報酬改定時等以外不使用）'!K6</f>
        <v>3730</v>
      </c>
      <c r="W57" s="295"/>
      <c r="X57" s="296"/>
    </row>
    <row r="58" spans="1:24" ht="45.75" customHeight="1">
      <c r="A58" s="406" t="s">
        <v>314</v>
      </c>
      <c r="B58" s="407"/>
      <c r="C58" s="407"/>
      <c r="D58" s="407"/>
      <c r="E58" s="407"/>
      <c r="F58" s="408"/>
      <c r="G58" s="562" t="s">
        <v>288</v>
      </c>
      <c r="H58" s="563"/>
      <c r="I58" s="563"/>
      <c r="J58" s="563"/>
      <c r="K58" s="563"/>
      <c r="L58" s="564"/>
      <c r="M58" s="412">
        <f>'料金計算表（報酬改定時等以外不使用）'!E7</f>
        <v>9159</v>
      </c>
      <c r="N58" s="413"/>
      <c r="O58" s="413"/>
      <c r="P58" s="574">
        <f>'料金計算表（報酬改定時等以外不使用）'!G7</f>
        <v>916</v>
      </c>
      <c r="Q58" s="575"/>
      <c r="R58" s="576"/>
      <c r="S58" s="282">
        <f>'料金計算表（報酬改定時等以外不使用）'!I7</f>
        <v>1832</v>
      </c>
      <c r="T58" s="282"/>
      <c r="U58" s="282"/>
      <c r="V58" s="279">
        <f>'料金計算表（報酬改定時等以外不使用）'!K7</f>
        <v>2748</v>
      </c>
      <c r="W58" s="279"/>
      <c r="X58" s="280"/>
    </row>
    <row r="59" spans="1:24" ht="45.75" customHeight="1" thickBot="1">
      <c r="A59" s="409"/>
      <c r="B59" s="410"/>
      <c r="C59" s="410"/>
      <c r="D59" s="410"/>
      <c r="E59" s="410"/>
      <c r="F59" s="411"/>
      <c r="G59" s="559" t="s">
        <v>289</v>
      </c>
      <c r="H59" s="560"/>
      <c r="I59" s="560"/>
      <c r="J59" s="560"/>
      <c r="K59" s="560"/>
      <c r="L59" s="561"/>
      <c r="M59" s="297">
        <f>'料金計算表（報酬改定時等以外不使用）'!E8</f>
        <v>8700</v>
      </c>
      <c r="N59" s="298"/>
      <c r="O59" s="298"/>
      <c r="P59" s="605">
        <f>'料金計算表（報酬改定時等以外不使用）'!G8</f>
        <v>870</v>
      </c>
      <c r="Q59" s="606"/>
      <c r="R59" s="607"/>
      <c r="S59" s="281">
        <f>'料金計算表（報酬改定時等以外不使用）'!I8</f>
        <v>1740</v>
      </c>
      <c r="T59" s="281"/>
      <c r="U59" s="281"/>
      <c r="V59" s="281">
        <f>'料金計算表（報酬改定時等以外不使用）'!K8</f>
        <v>2610</v>
      </c>
      <c r="W59" s="281"/>
      <c r="X59" s="281"/>
    </row>
    <row r="60" spans="22:24" ht="19.5" customHeight="1">
      <c r="V60" s="213"/>
      <c r="W60" s="213"/>
      <c r="X60" s="213"/>
    </row>
    <row r="61" ht="19.5" customHeight="1"/>
    <row r="62" spans="1:17" ht="20.25" thickBot="1">
      <c r="A62" s="51" t="s">
        <v>316</v>
      </c>
      <c r="B62" s="28"/>
      <c r="C62" s="28"/>
      <c r="D62" s="28"/>
      <c r="E62" s="28"/>
      <c r="F62" s="28"/>
      <c r="G62" s="28"/>
      <c r="H62" s="28"/>
      <c r="I62" s="28"/>
      <c r="J62" s="28"/>
      <c r="K62" s="28"/>
      <c r="L62" s="28"/>
      <c r="M62" s="28"/>
      <c r="N62" s="28"/>
      <c r="O62" s="28"/>
      <c r="P62" s="28"/>
      <c r="Q62" s="28"/>
    </row>
    <row r="63" spans="1:25" ht="49.5" customHeight="1" thickBot="1">
      <c r="A63" s="469" t="s">
        <v>4</v>
      </c>
      <c r="B63" s="470"/>
      <c r="C63" s="470"/>
      <c r="D63" s="470"/>
      <c r="E63" s="470"/>
      <c r="F63" s="470"/>
      <c r="G63" s="470"/>
      <c r="H63" s="426" t="s">
        <v>394</v>
      </c>
      <c r="I63" s="427"/>
      <c r="J63" s="427"/>
      <c r="K63" s="443" t="s">
        <v>398</v>
      </c>
      <c r="L63" s="444"/>
      <c r="M63" s="444"/>
      <c r="N63" s="445"/>
      <c r="O63" s="444" t="s">
        <v>399</v>
      </c>
      <c r="P63" s="444"/>
      <c r="Q63" s="444"/>
      <c r="R63" s="444"/>
      <c r="S63" s="444"/>
      <c r="T63" s="444"/>
      <c r="U63" s="446"/>
      <c r="V63" s="208"/>
      <c r="W63" s="208"/>
      <c r="X63" s="208"/>
      <c r="Y63" s="99" t="s">
        <v>169</v>
      </c>
    </row>
    <row r="64" spans="1:24" ht="43.5" customHeight="1">
      <c r="A64" s="424" t="s">
        <v>245</v>
      </c>
      <c r="B64" s="425"/>
      <c r="C64" s="425"/>
      <c r="D64" s="425"/>
      <c r="E64" s="425"/>
      <c r="F64" s="425"/>
      <c r="G64" s="425"/>
      <c r="H64" s="555" t="s">
        <v>90</v>
      </c>
      <c r="I64" s="556"/>
      <c r="J64" s="556"/>
      <c r="K64" s="556"/>
      <c r="L64" s="556"/>
      <c r="M64" s="556"/>
      <c r="N64" s="557"/>
      <c r="O64" s="585" t="s">
        <v>292</v>
      </c>
      <c r="P64" s="586"/>
      <c r="Q64" s="586"/>
      <c r="R64" s="586"/>
      <c r="S64" s="586"/>
      <c r="T64" s="586"/>
      <c r="U64" s="587"/>
      <c r="V64" s="82"/>
      <c r="W64" s="82"/>
      <c r="X64" s="82"/>
    </row>
    <row r="65" spans="1:24" ht="43.5" customHeight="1">
      <c r="A65" s="424" t="s">
        <v>244</v>
      </c>
      <c r="B65" s="425"/>
      <c r="C65" s="425"/>
      <c r="D65" s="425"/>
      <c r="E65" s="425"/>
      <c r="F65" s="425"/>
      <c r="G65" s="425"/>
      <c r="H65" s="434" t="s">
        <v>91</v>
      </c>
      <c r="I65" s="435"/>
      <c r="J65" s="435"/>
      <c r="K65" s="435"/>
      <c r="L65" s="435"/>
      <c r="M65" s="435"/>
      <c r="N65" s="436"/>
      <c r="O65" s="275" t="s">
        <v>292</v>
      </c>
      <c r="P65" s="276"/>
      <c r="Q65" s="276"/>
      <c r="R65" s="276"/>
      <c r="S65" s="276"/>
      <c r="T65" s="276"/>
      <c r="U65" s="277"/>
      <c r="V65" s="82"/>
      <c r="W65" s="82"/>
      <c r="X65" s="82"/>
    </row>
    <row r="66" spans="1:24" ht="21.75" customHeight="1">
      <c r="A66" s="642" t="s">
        <v>290</v>
      </c>
      <c r="B66" s="643"/>
      <c r="C66" s="643"/>
      <c r="D66" s="643"/>
      <c r="E66" s="643"/>
      <c r="F66" s="643"/>
      <c r="G66" s="644"/>
      <c r="H66" s="596">
        <f>'料金計算表（報酬改定時等以外不使用）'!E22</f>
        <v>375</v>
      </c>
      <c r="I66" s="597"/>
      <c r="J66" s="598"/>
      <c r="K66" s="447" t="s">
        <v>400</v>
      </c>
      <c r="L66" s="448"/>
      <c r="M66" s="284">
        <f>'料金計算表（報酬改定時等以外不使用）'!G22</f>
        <v>38</v>
      </c>
      <c r="N66" s="285"/>
      <c r="O66" s="286" t="s">
        <v>293</v>
      </c>
      <c r="P66" s="287"/>
      <c r="Q66" s="287"/>
      <c r="R66" s="287"/>
      <c r="S66" s="287"/>
      <c r="T66" s="287"/>
      <c r="U66" s="288"/>
      <c r="V66" s="82"/>
      <c r="W66" s="82"/>
      <c r="X66" s="82"/>
    </row>
    <row r="67" spans="1:24" ht="21.75" customHeight="1">
      <c r="A67" s="645"/>
      <c r="B67" s="646"/>
      <c r="C67" s="646"/>
      <c r="D67" s="646"/>
      <c r="E67" s="646"/>
      <c r="F67" s="646"/>
      <c r="G67" s="647"/>
      <c r="H67" s="599"/>
      <c r="I67" s="600"/>
      <c r="J67" s="601"/>
      <c r="K67" s="447" t="s">
        <v>401</v>
      </c>
      <c r="L67" s="448"/>
      <c r="M67" s="284">
        <f>'料金計算表（報酬改定時等以外不使用）'!I22</f>
        <v>75</v>
      </c>
      <c r="N67" s="285"/>
      <c r="O67" s="289"/>
      <c r="P67" s="290"/>
      <c r="Q67" s="290"/>
      <c r="R67" s="290"/>
      <c r="S67" s="290"/>
      <c r="T67" s="290"/>
      <c r="U67" s="291"/>
      <c r="V67" s="82"/>
      <c r="W67" s="82"/>
      <c r="X67" s="82"/>
    </row>
    <row r="68" spans="1:24" ht="21.75" customHeight="1">
      <c r="A68" s="648"/>
      <c r="B68" s="649"/>
      <c r="C68" s="649"/>
      <c r="D68" s="649"/>
      <c r="E68" s="649"/>
      <c r="F68" s="649"/>
      <c r="G68" s="650"/>
      <c r="H68" s="602"/>
      <c r="I68" s="603"/>
      <c r="J68" s="604"/>
      <c r="K68" s="447" t="s">
        <v>485</v>
      </c>
      <c r="L68" s="448"/>
      <c r="M68" s="284">
        <f>'料金計算表（報酬改定時等以外不使用）'!K22</f>
        <v>113</v>
      </c>
      <c r="N68" s="285"/>
      <c r="O68" s="292"/>
      <c r="P68" s="293"/>
      <c r="Q68" s="293"/>
      <c r="R68" s="293"/>
      <c r="S68" s="293"/>
      <c r="T68" s="293"/>
      <c r="U68" s="294"/>
      <c r="V68" s="82"/>
      <c r="W68" s="82"/>
      <c r="X68" s="82"/>
    </row>
    <row r="69" spans="1:25" ht="21.75" customHeight="1">
      <c r="A69" s="642" t="s">
        <v>291</v>
      </c>
      <c r="B69" s="643"/>
      <c r="C69" s="643"/>
      <c r="D69" s="643"/>
      <c r="E69" s="643"/>
      <c r="F69" s="643"/>
      <c r="G69" s="644"/>
      <c r="H69" s="596">
        <f>'料金計算表（報酬改定時等以外不使用）'!E23</f>
        <v>250</v>
      </c>
      <c r="I69" s="597"/>
      <c r="J69" s="598"/>
      <c r="K69" s="447" t="s">
        <v>400</v>
      </c>
      <c r="L69" s="448"/>
      <c r="M69" s="284">
        <f>'料金計算表（報酬改定時等以外不使用）'!G23</f>
        <v>25</v>
      </c>
      <c r="N69" s="285"/>
      <c r="O69" s="286" t="s">
        <v>293</v>
      </c>
      <c r="P69" s="287"/>
      <c r="Q69" s="287"/>
      <c r="R69" s="287"/>
      <c r="S69" s="287"/>
      <c r="T69" s="287"/>
      <c r="U69" s="288"/>
      <c r="V69" s="82"/>
      <c r="W69" s="82"/>
      <c r="X69" s="82"/>
      <c r="Y69" s="102"/>
    </row>
    <row r="70" spans="1:25" ht="21.75" customHeight="1">
      <c r="A70" s="645"/>
      <c r="B70" s="646"/>
      <c r="C70" s="646"/>
      <c r="D70" s="646"/>
      <c r="E70" s="646"/>
      <c r="F70" s="646"/>
      <c r="G70" s="647"/>
      <c r="H70" s="599"/>
      <c r="I70" s="600"/>
      <c r="J70" s="601"/>
      <c r="K70" s="271" t="s">
        <v>401</v>
      </c>
      <c r="L70" s="272"/>
      <c r="M70" s="651">
        <f>'料金計算表（報酬改定時等以外不使用）'!I23</f>
        <v>50</v>
      </c>
      <c r="N70" s="652"/>
      <c r="O70" s="289"/>
      <c r="P70" s="290"/>
      <c r="Q70" s="290"/>
      <c r="R70" s="290"/>
      <c r="S70" s="290"/>
      <c r="T70" s="290"/>
      <c r="U70" s="291"/>
      <c r="V70" s="82"/>
      <c r="W70" s="82"/>
      <c r="X70" s="82"/>
      <c r="Y70" s="102"/>
    </row>
    <row r="71" spans="1:25" ht="21.75" customHeight="1">
      <c r="A71" s="648"/>
      <c r="B71" s="649"/>
      <c r="C71" s="649"/>
      <c r="D71" s="649"/>
      <c r="E71" s="649"/>
      <c r="F71" s="649"/>
      <c r="G71" s="650"/>
      <c r="H71" s="602"/>
      <c r="I71" s="603"/>
      <c r="J71" s="604"/>
      <c r="K71" s="271" t="s">
        <v>485</v>
      </c>
      <c r="L71" s="272"/>
      <c r="M71" s="284">
        <f>'料金計算表（報酬改定時等以外不使用）'!K23</f>
        <v>75</v>
      </c>
      <c r="N71" s="285"/>
      <c r="O71" s="292"/>
      <c r="P71" s="293"/>
      <c r="Q71" s="293"/>
      <c r="R71" s="293"/>
      <c r="S71" s="293"/>
      <c r="T71" s="293"/>
      <c r="U71" s="294"/>
      <c r="V71" s="82"/>
      <c r="W71" s="82"/>
      <c r="X71" s="82"/>
      <c r="Y71" s="102"/>
    </row>
    <row r="72" spans="1:25" ht="43.5" customHeight="1">
      <c r="A72" s="273" t="str">
        <f>IF(OR('基本情報入力'!D32="",'基本情報入力'!D32="算定なし"),"介護職員処遇改善加算",'基本情報入力'!D32)</f>
        <v>介護職員処遇改善加算 Ⅰ</v>
      </c>
      <c r="B72" s="274"/>
      <c r="C72" s="274"/>
      <c r="D72" s="274"/>
      <c r="E72" s="274"/>
      <c r="F72" s="274"/>
      <c r="G72" s="274"/>
      <c r="H72" s="588" t="str">
        <f>_xlfn.IFERROR(VLOOKUP(A72,'料金計算表（報酬改定時等以外不使用）'!B27:G31,5,FALSE),"（当事業所では算定しません）")</f>
        <v> 所定単位数の5.8％を加算</v>
      </c>
      <c r="I72" s="589"/>
      <c r="J72" s="589"/>
      <c r="K72" s="589"/>
      <c r="L72" s="589"/>
      <c r="M72" s="589"/>
      <c r="N72" s="590"/>
      <c r="O72" s="275" t="s">
        <v>89</v>
      </c>
      <c r="P72" s="276"/>
      <c r="Q72" s="276"/>
      <c r="R72" s="276"/>
      <c r="S72" s="276"/>
      <c r="T72" s="276"/>
      <c r="U72" s="277"/>
      <c r="V72" s="82"/>
      <c r="W72" s="82"/>
      <c r="X72" s="82"/>
      <c r="Y72" s="102" t="s">
        <v>214</v>
      </c>
    </row>
    <row r="73" spans="1:25" ht="43.5" customHeight="1" thickBot="1">
      <c r="A73" s="266" t="str">
        <f>IF(OR('基本情報入力'!D33="",'基本情報入力'!D33="算定なし"),"介護職員特定処遇改善加算",'基本情報入力'!D33)</f>
        <v>介護職員等特定処遇改善加算 Ⅰ</v>
      </c>
      <c r="B73" s="267"/>
      <c r="C73" s="267"/>
      <c r="D73" s="267"/>
      <c r="E73" s="267"/>
      <c r="F73" s="267"/>
      <c r="G73" s="267"/>
      <c r="H73" s="268" t="str">
        <f>_xlfn.IFERROR(VLOOKUP(A73,'料金計算表（報酬改定時等以外不使用）'!B32:G33,5,FALSE),"（当事業所では算定しません）")</f>
        <v> 所定単位数の2.1％を加算</v>
      </c>
      <c r="I73" s="269"/>
      <c r="J73" s="269"/>
      <c r="K73" s="269"/>
      <c r="L73" s="269"/>
      <c r="M73" s="269"/>
      <c r="N73" s="270"/>
      <c r="O73" s="593" t="s">
        <v>89</v>
      </c>
      <c r="P73" s="594"/>
      <c r="Q73" s="594"/>
      <c r="R73" s="594"/>
      <c r="S73" s="594"/>
      <c r="T73" s="594"/>
      <c r="U73" s="595"/>
      <c r="V73" s="82"/>
      <c r="W73" s="82"/>
      <c r="X73" s="82"/>
      <c r="Y73" s="102"/>
    </row>
    <row r="74" spans="1:25" ht="8.25" customHeight="1" thickBot="1">
      <c r="A74" s="132"/>
      <c r="B74" s="133"/>
      <c r="C74" s="133"/>
      <c r="D74" s="133"/>
      <c r="E74" s="133"/>
      <c r="F74" s="133"/>
      <c r="G74" s="133"/>
      <c r="H74" s="134"/>
      <c r="I74" s="134"/>
      <c r="J74" s="134"/>
      <c r="K74" s="134"/>
      <c r="L74" s="134"/>
      <c r="M74" s="134"/>
      <c r="N74" s="82"/>
      <c r="O74" s="82"/>
      <c r="P74" s="82"/>
      <c r="Q74" s="82"/>
      <c r="R74" s="82"/>
      <c r="S74" s="82"/>
      <c r="T74" s="82"/>
      <c r="U74" s="131"/>
      <c r="V74" s="211"/>
      <c r="W74" s="211"/>
      <c r="X74" s="211"/>
      <c r="Y74" s="102"/>
    </row>
    <row r="75" spans="1:25" ht="43.5" customHeight="1" thickBot="1">
      <c r="A75" s="577" t="s">
        <v>440</v>
      </c>
      <c r="B75" s="578"/>
      <c r="C75" s="578"/>
      <c r="D75" s="578"/>
      <c r="E75" s="578"/>
      <c r="F75" s="578"/>
      <c r="G75" s="578"/>
      <c r="H75" s="578"/>
      <c r="I75" s="578"/>
      <c r="J75" s="578"/>
      <c r="K75" s="578"/>
      <c r="L75" s="578"/>
      <c r="M75" s="578"/>
      <c r="N75" s="579"/>
      <c r="O75" s="580" t="s">
        <v>317</v>
      </c>
      <c r="P75" s="580"/>
      <c r="Q75" s="580"/>
      <c r="R75" s="580"/>
      <c r="S75" s="580"/>
      <c r="T75" s="580"/>
      <c r="U75" s="581"/>
      <c r="V75" s="82"/>
      <c r="W75" s="82"/>
      <c r="X75" s="82"/>
      <c r="Y75" s="102"/>
    </row>
    <row r="76" spans="1:25" ht="43.5" customHeight="1" thickBot="1">
      <c r="A76" s="577" t="s">
        <v>470</v>
      </c>
      <c r="B76" s="578"/>
      <c r="C76" s="578"/>
      <c r="D76" s="578"/>
      <c r="E76" s="578"/>
      <c r="F76" s="578"/>
      <c r="G76" s="578"/>
      <c r="H76" s="578"/>
      <c r="I76" s="578"/>
      <c r="J76" s="578"/>
      <c r="K76" s="578"/>
      <c r="L76" s="578"/>
      <c r="M76" s="578"/>
      <c r="N76" s="579"/>
      <c r="O76" s="580" t="s">
        <v>471</v>
      </c>
      <c r="P76" s="580"/>
      <c r="Q76" s="580"/>
      <c r="R76" s="580"/>
      <c r="S76" s="580"/>
      <c r="T76" s="580"/>
      <c r="U76" s="581"/>
      <c r="V76" s="82"/>
      <c r="W76" s="82"/>
      <c r="X76" s="82"/>
      <c r="Y76" s="102"/>
    </row>
    <row r="77" spans="1:25" ht="7.5" customHeight="1">
      <c r="A77" s="83"/>
      <c r="B77" s="83"/>
      <c r="C77" s="83"/>
      <c r="D77" s="83"/>
      <c r="E77" s="83"/>
      <c r="F77" s="83"/>
      <c r="G77" s="83"/>
      <c r="H77" s="83"/>
      <c r="I77" s="83"/>
      <c r="J77" s="83"/>
      <c r="K77" s="83"/>
      <c r="L77" s="83"/>
      <c r="M77" s="83"/>
      <c r="N77" s="82"/>
      <c r="O77" s="82"/>
      <c r="P77" s="82"/>
      <c r="Q77" s="82"/>
      <c r="R77" s="82"/>
      <c r="S77" s="82"/>
      <c r="T77" s="82"/>
      <c r="Y77" s="102"/>
    </row>
    <row r="78" spans="1:17" ht="19.5">
      <c r="A78" s="23" t="s">
        <v>92</v>
      </c>
      <c r="B78" s="28"/>
      <c r="C78" s="28"/>
      <c r="D78" s="28"/>
      <c r="E78" s="28"/>
      <c r="F78" s="28"/>
      <c r="G78" s="28"/>
      <c r="H78" s="28"/>
      <c r="I78" s="28"/>
      <c r="J78" s="28"/>
      <c r="K78" s="28"/>
      <c r="L78" s="28"/>
      <c r="M78" s="28"/>
      <c r="N78" s="28"/>
      <c r="O78" s="28"/>
      <c r="P78" s="28"/>
      <c r="Q78" s="28"/>
    </row>
    <row r="79" spans="2:17" ht="21" customHeight="1">
      <c r="B79" s="28"/>
      <c r="C79" s="28"/>
      <c r="D79" s="28"/>
      <c r="E79" s="28"/>
      <c r="F79" s="28"/>
      <c r="G79" s="28"/>
      <c r="H79" s="28"/>
      <c r="I79" s="28"/>
      <c r="J79" s="28"/>
      <c r="K79" s="28"/>
      <c r="L79" s="28"/>
      <c r="M79" s="28"/>
      <c r="N79" s="28"/>
      <c r="O79" s="28"/>
      <c r="P79" s="28"/>
      <c r="Q79" s="28"/>
    </row>
    <row r="80" spans="1:17" ht="20.25">
      <c r="A80" s="30" t="str">
        <f>"☆  地域区分別の単価( "&amp;'料金計算表（報酬改定時等以外不使用）'!E1&amp;"　 "&amp;'料金計算表（報酬改定時等以外不使用）'!G1&amp;"円 )を含んだ金額です。"</f>
        <v>☆  地域区分別の単価( ６級地　 10.42円 )を含んだ金額です。</v>
      </c>
      <c r="B80" s="28"/>
      <c r="C80" s="28"/>
      <c r="D80" s="28"/>
      <c r="E80" s="28"/>
      <c r="F80" s="28"/>
      <c r="G80" s="28"/>
      <c r="H80" s="28"/>
      <c r="I80" s="28"/>
      <c r="J80" s="28"/>
      <c r="K80" s="28"/>
      <c r="L80" s="28"/>
      <c r="M80" s="28"/>
      <c r="N80" s="28"/>
      <c r="O80" s="28"/>
      <c r="P80" s="28"/>
      <c r="Q80" s="28"/>
    </row>
    <row r="81" ht="20.25" thickBot="1"/>
    <row r="82" spans="1:24" ht="83.25" customHeight="1">
      <c r="A82" s="582" t="s">
        <v>431</v>
      </c>
      <c r="B82" s="583"/>
      <c r="C82" s="583"/>
      <c r="D82" s="583"/>
      <c r="E82" s="583"/>
      <c r="F82" s="583"/>
      <c r="G82" s="583"/>
      <c r="H82" s="583"/>
      <c r="I82" s="583"/>
      <c r="J82" s="583"/>
      <c r="K82" s="583"/>
      <c r="L82" s="583"/>
      <c r="M82" s="583"/>
      <c r="N82" s="583"/>
      <c r="O82" s="583"/>
      <c r="P82" s="583"/>
      <c r="Q82" s="583"/>
      <c r="R82" s="583"/>
      <c r="S82" s="583"/>
      <c r="T82" s="583"/>
      <c r="U82" s="584"/>
      <c r="V82" s="27"/>
      <c r="W82" s="27"/>
      <c r="X82" s="27"/>
    </row>
    <row r="83" spans="1:24" ht="86.25" customHeight="1">
      <c r="A83" s="591" t="s">
        <v>432</v>
      </c>
      <c r="B83" s="510"/>
      <c r="C83" s="510"/>
      <c r="D83" s="510"/>
      <c r="E83" s="510"/>
      <c r="F83" s="510"/>
      <c r="G83" s="510"/>
      <c r="H83" s="510"/>
      <c r="I83" s="510"/>
      <c r="J83" s="510"/>
      <c r="K83" s="510"/>
      <c r="L83" s="510"/>
      <c r="M83" s="510"/>
      <c r="N83" s="510"/>
      <c r="O83" s="510"/>
      <c r="P83" s="510"/>
      <c r="Q83" s="510"/>
      <c r="R83" s="510"/>
      <c r="S83" s="510"/>
      <c r="T83" s="510"/>
      <c r="U83" s="592"/>
      <c r="V83" s="27"/>
      <c r="W83" s="27"/>
      <c r="X83" s="27"/>
    </row>
    <row r="84" spans="1:24" ht="215.25" customHeight="1">
      <c r="A84" s="653" t="s">
        <v>479</v>
      </c>
      <c r="B84" s="654"/>
      <c r="C84" s="654"/>
      <c r="D84" s="654"/>
      <c r="E84" s="654"/>
      <c r="F84" s="654"/>
      <c r="G84" s="654"/>
      <c r="H84" s="654"/>
      <c r="I84" s="654"/>
      <c r="J84" s="654"/>
      <c r="K84" s="654"/>
      <c r="L84" s="654"/>
      <c r="M84" s="654"/>
      <c r="N84" s="654"/>
      <c r="O84" s="654"/>
      <c r="P84" s="654"/>
      <c r="Q84" s="654"/>
      <c r="R84" s="654"/>
      <c r="S84" s="654"/>
      <c r="T84" s="654"/>
      <c r="U84" s="655"/>
      <c r="V84" s="171"/>
      <c r="W84" s="171"/>
      <c r="X84" s="171"/>
    </row>
    <row r="85" spans="1:24" ht="80.25" customHeight="1">
      <c r="A85" s="591" t="s">
        <v>433</v>
      </c>
      <c r="B85" s="510"/>
      <c r="C85" s="510"/>
      <c r="D85" s="510"/>
      <c r="E85" s="510"/>
      <c r="F85" s="510"/>
      <c r="G85" s="510"/>
      <c r="H85" s="510"/>
      <c r="I85" s="510"/>
      <c r="J85" s="510"/>
      <c r="K85" s="510"/>
      <c r="L85" s="510"/>
      <c r="M85" s="510"/>
      <c r="N85" s="510"/>
      <c r="O85" s="510"/>
      <c r="P85" s="510"/>
      <c r="Q85" s="510"/>
      <c r="R85" s="510"/>
      <c r="S85" s="510"/>
      <c r="T85" s="510"/>
      <c r="U85" s="592"/>
      <c r="V85" s="27"/>
      <c r="W85" s="27"/>
      <c r="X85" s="27"/>
    </row>
    <row r="86" spans="1:24" ht="87.75" customHeight="1">
      <c r="A86" s="591" t="s">
        <v>416</v>
      </c>
      <c r="B86" s="510"/>
      <c r="C86" s="510"/>
      <c r="D86" s="510"/>
      <c r="E86" s="510"/>
      <c r="F86" s="510"/>
      <c r="G86" s="510"/>
      <c r="H86" s="510"/>
      <c r="I86" s="510"/>
      <c r="J86" s="510"/>
      <c r="K86" s="510"/>
      <c r="L86" s="510"/>
      <c r="M86" s="510"/>
      <c r="N86" s="510"/>
      <c r="O86" s="510"/>
      <c r="P86" s="510"/>
      <c r="Q86" s="510"/>
      <c r="R86" s="510"/>
      <c r="S86" s="510"/>
      <c r="T86" s="510"/>
      <c r="U86" s="592"/>
      <c r="V86" s="27"/>
      <c r="W86" s="27"/>
      <c r="X86" s="27"/>
    </row>
    <row r="87" spans="1:24" ht="41.25" customHeight="1">
      <c r="A87" s="657" t="s">
        <v>43</v>
      </c>
      <c r="B87" s="658"/>
      <c r="C87" s="658"/>
      <c r="D87" s="658"/>
      <c r="E87" s="658"/>
      <c r="F87" s="658"/>
      <c r="G87" s="658"/>
      <c r="H87" s="658"/>
      <c r="I87" s="658"/>
      <c r="J87" s="658"/>
      <c r="K87" s="658"/>
      <c r="L87" s="658"/>
      <c r="M87" s="658"/>
      <c r="N87" s="658"/>
      <c r="O87" s="658"/>
      <c r="P87" s="658"/>
      <c r="Q87" s="658"/>
      <c r="R87" s="658"/>
      <c r="S87" s="658"/>
      <c r="T87" s="658"/>
      <c r="U87" s="659"/>
      <c r="V87" s="172"/>
      <c r="W87" s="172"/>
      <c r="X87" s="172"/>
    </row>
    <row r="88" spans="1:24" ht="63" customHeight="1">
      <c r="A88" s="591" t="s">
        <v>78</v>
      </c>
      <c r="B88" s="510"/>
      <c r="C88" s="510"/>
      <c r="D88" s="510"/>
      <c r="E88" s="510"/>
      <c r="F88" s="510"/>
      <c r="G88" s="510"/>
      <c r="H88" s="510"/>
      <c r="I88" s="510"/>
      <c r="J88" s="510"/>
      <c r="K88" s="510"/>
      <c r="L88" s="510"/>
      <c r="M88" s="510"/>
      <c r="N88" s="510"/>
      <c r="O88" s="510"/>
      <c r="P88" s="510"/>
      <c r="Q88" s="510"/>
      <c r="R88" s="510"/>
      <c r="S88" s="510"/>
      <c r="T88" s="510"/>
      <c r="U88" s="592"/>
      <c r="V88" s="27"/>
      <c r="W88" s="27"/>
      <c r="X88" s="27"/>
    </row>
    <row r="89" spans="1:24" ht="80.25" customHeight="1">
      <c r="A89" s="591" t="s">
        <v>359</v>
      </c>
      <c r="B89" s="510"/>
      <c r="C89" s="510"/>
      <c r="D89" s="510"/>
      <c r="E89" s="510"/>
      <c r="F89" s="510"/>
      <c r="G89" s="510"/>
      <c r="H89" s="510"/>
      <c r="I89" s="510"/>
      <c r="J89" s="510"/>
      <c r="K89" s="510"/>
      <c r="L89" s="510"/>
      <c r="M89" s="510"/>
      <c r="N89" s="510"/>
      <c r="O89" s="510"/>
      <c r="P89" s="510"/>
      <c r="Q89" s="510"/>
      <c r="R89" s="510"/>
      <c r="S89" s="510"/>
      <c r="T89" s="510"/>
      <c r="U89" s="592"/>
      <c r="V89" s="27"/>
      <c r="W89" s="27"/>
      <c r="X89" s="27"/>
    </row>
    <row r="90" spans="1:24" ht="63" customHeight="1" thickBot="1">
      <c r="A90" s="660" t="s">
        <v>304</v>
      </c>
      <c r="B90" s="661"/>
      <c r="C90" s="661"/>
      <c r="D90" s="661"/>
      <c r="E90" s="661"/>
      <c r="F90" s="661"/>
      <c r="G90" s="661"/>
      <c r="H90" s="661"/>
      <c r="I90" s="661"/>
      <c r="J90" s="661"/>
      <c r="K90" s="661"/>
      <c r="L90" s="661"/>
      <c r="M90" s="661"/>
      <c r="N90" s="661"/>
      <c r="O90" s="661"/>
      <c r="P90" s="661"/>
      <c r="Q90" s="661"/>
      <c r="R90" s="661"/>
      <c r="S90" s="661"/>
      <c r="T90" s="661"/>
      <c r="U90" s="662"/>
      <c r="V90" s="27"/>
      <c r="W90" s="27"/>
      <c r="X90" s="27"/>
    </row>
    <row r="91" spans="1:24" ht="15.75" customHeight="1">
      <c r="A91" s="663"/>
      <c r="B91" s="663"/>
      <c r="C91" s="663"/>
      <c r="D91" s="663"/>
      <c r="E91" s="663"/>
      <c r="F91" s="663"/>
      <c r="G91" s="663"/>
      <c r="H91" s="663"/>
      <c r="I91" s="663"/>
      <c r="J91" s="663"/>
      <c r="K91" s="663"/>
      <c r="L91" s="663"/>
      <c r="M91" s="663"/>
      <c r="N91" s="663"/>
      <c r="O91" s="663"/>
      <c r="P91" s="663"/>
      <c r="Q91" s="663"/>
      <c r="R91" s="663"/>
      <c r="S91" s="149"/>
      <c r="T91" s="149"/>
      <c r="U91" s="135"/>
      <c r="V91" s="211"/>
      <c r="W91" s="211"/>
      <c r="X91" s="211"/>
    </row>
    <row r="92" spans="1:24" ht="81.75" customHeight="1">
      <c r="A92" s="656" t="s">
        <v>102</v>
      </c>
      <c r="B92" s="656"/>
      <c r="C92" s="656"/>
      <c r="D92" s="656"/>
      <c r="E92" s="656"/>
      <c r="F92" s="656"/>
      <c r="G92" s="656"/>
      <c r="H92" s="656"/>
      <c r="I92" s="656"/>
      <c r="J92" s="656"/>
      <c r="K92" s="656"/>
      <c r="L92" s="656"/>
      <c r="M92" s="656"/>
      <c r="N92" s="656"/>
      <c r="O92" s="656"/>
      <c r="P92" s="656"/>
      <c r="Q92" s="656"/>
      <c r="R92" s="656"/>
      <c r="S92" s="656"/>
      <c r="T92" s="656"/>
      <c r="U92" s="656"/>
      <c r="V92" s="33"/>
      <c r="W92" s="33"/>
      <c r="X92" s="33"/>
    </row>
    <row r="93" ht="19.5">
      <c r="A93" s="24"/>
    </row>
    <row r="94" ht="24" customHeight="1">
      <c r="A94" s="60" t="s">
        <v>294</v>
      </c>
    </row>
    <row r="95" ht="19.5">
      <c r="A95" s="24" t="s">
        <v>295</v>
      </c>
    </row>
    <row r="96" spans="1:20" ht="29.25" customHeight="1">
      <c r="A96" s="29" t="s">
        <v>81</v>
      </c>
      <c r="B96" s="31" t="s">
        <v>301</v>
      </c>
      <c r="C96" s="31"/>
      <c r="D96" s="31"/>
      <c r="E96" s="31"/>
      <c r="F96" s="31"/>
      <c r="G96" s="31"/>
      <c r="H96" s="31"/>
      <c r="I96" s="31"/>
      <c r="J96" s="31"/>
      <c r="K96" s="31"/>
      <c r="L96" s="31"/>
      <c r="M96" s="31"/>
      <c r="N96" s="31"/>
      <c r="O96" s="31"/>
      <c r="P96" s="31"/>
      <c r="Q96" s="31"/>
      <c r="R96" s="31"/>
      <c r="S96" s="31"/>
      <c r="T96" s="31"/>
    </row>
    <row r="97" spans="1:20" ht="29.25" customHeight="1">
      <c r="A97" s="29" t="s">
        <v>82</v>
      </c>
      <c r="B97" s="31" t="s">
        <v>446</v>
      </c>
      <c r="C97" s="31"/>
      <c r="D97" s="31"/>
      <c r="E97" s="31"/>
      <c r="F97" s="31"/>
      <c r="G97" s="31"/>
      <c r="H97" s="31"/>
      <c r="I97" s="31"/>
      <c r="J97" s="31"/>
      <c r="K97" s="31"/>
      <c r="L97" s="31"/>
      <c r="M97" s="31"/>
      <c r="N97" s="31"/>
      <c r="O97" s="31"/>
      <c r="P97" s="31"/>
      <c r="Q97" s="31"/>
      <c r="R97" s="31"/>
      <c r="S97" s="31"/>
      <c r="T97" s="31"/>
    </row>
    <row r="98" spans="1:20" ht="29.25" customHeight="1">
      <c r="A98" s="29" t="s">
        <v>83</v>
      </c>
      <c r="B98" s="31" t="s">
        <v>447</v>
      </c>
      <c r="C98" s="31"/>
      <c r="D98" s="31"/>
      <c r="E98" s="31"/>
      <c r="F98" s="31"/>
      <c r="G98" s="31"/>
      <c r="H98" s="31"/>
      <c r="I98" s="31"/>
      <c r="J98" s="31"/>
      <c r="K98" s="31"/>
      <c r="L98" s="31"/>
      <c r="M98" s="31"/>
      <c r="N98" s="31"/>
      <c r="O98" s="31"/>
      <c r="P98" s="31"/>
      <c r="Q98" s="31"/>
      <c r="R98" s="31"/>
      <c r="S98" s="31"/>
      <c r="T98" s="31"/>
    </row>
    <row r="99" spans="1:20" ht="29.25" customHeight="1">
      <c r="A99" s="29" t="s">
        <v>84</v>
      </c>
      <c r="B99" s="31" t="s">
        <v>423</v>
      </c>
      <c r="C99" s="31"/>
      <c r="D99" s="31"/>
      <c r="E99" s="31"/>
      <c r="F99" s="31"/>
      <c r="G99" s="31"/>
      <c r="H99" s="31"/>
      <c r="I99" s="31"/>
      <c r="J99" s="31"/>
      <c r="K99" s="31"/>
      <c r="L99" s="31"/>
      <c r="M99" s="31"/>
      <c r="N99" s="31"/>
      <c r="O99" s="31"/>
      <c r="P99" s="31"/>
      <c r="Q99" s="31"/>
      <c r="R99" s="31"/>
      <c r="S99" s="31"/>
      <c r="T99" s="31"/>
    </row>
    <row r="100" spans="1:38" ht="44.25" customHeight="1">
      <c r="A100" s="29" t="s">
        <v>85</v>
      </c>
      <c r="B100" s="558" t="s">
        <v>441</v>
      </c>
      <c r="C100" s="558"/>
      <c r="D100" s="558"/>
      <c r="E100" s="558"/>
      <c r="F100" s="558"/>
      <c r="G100" s="558"/>
      <c r="H100" s="558"/>
      <c r="I100" s="558"/>
      <c r="J100" s="558"/>
      <c r="K100" s="558"/>
      <c r="L100" s="558"/>
      <c r="M100" s="558"/>
      <c r="N100" s="558"/>
      <c r="O100" s="558"/>
      <c r="P100" s="558"/>
      <c r="Q100" s="558"/>
      <c r="R100" s="558"/>
      <c r="S100" s="558"/>
      <c r="T100" s="558"/>
      <c r="U100" s="558"/>
      <c r="V100" s="169"/>
      <c r="W100" s="169"/>
      <c r="X100" s="169"/>
      <c r="Y100" s="100"/>
      <c r="Z100" s="100"/>
      <c r="AA100" s="100"/>
      <c r="AB100" s="100"/>
      <c r="AC100" s="100"/>
      <c r="AD100" s="100"/>
      <c r="AE100" s="100"/>
      <c r="AF100" s="100"/>
      <c r="AG100" s="100"/>
      <c r="AH100" s="100"/>
      <c r="AI100" s="100"/>
      <c r="AJ100" s="100"/>
      <c r="AK100" s="100"/>
      <c r="AL100" s="100"/>
    </row>
    <row r="101" spans="1:38" ht="44.25" customHeight="1">
      <c r="A101" s="29" t="s">
        <v>86</v>
      </c>
      <c r="B101" s="558" t="s">
        <v>448</v>
      </c>
      <c r="C101" s="558"/>
      <c r="D101" s="558"/>
      <c r="E101" s="558"/>
      <c r="F101" s="558"/>
      <c r="G101" s="558"/>
      <c r="H101" s="558"/>
      <c r="I101" s="558"/>
      <c r="J101" s="558"/>
      <c r="K101" s="558"/>
      <c r="L101" s="558"/>
      <c r="M101" s="558"/>
      <c r="N101" s="558"/>
      <c r="O101" s="558"/>
      <c r="P101" s="558"/>
      <c r="Q101" s="558"/>
      <c r="R101" s="558"/>
      <c r="S101" s="558"/>
      <c r="T101" s="558"/>
      <c r="U101" s="558"/>
      <c r="V101" s="169"/>
      <c r="W101" s="169"/>
      <c r="X101" s="169"/>
      <c r="Y101" s="100"/>
      <c r="Z101" s="100"/>
      <c r="AA101" s="100"/>
      <c r="AB101" s="100"/>
      <c r="AC101" s="100"/>
      <c r="AD101" s="100"/>
      <c r="AE101" s="100"/>
      <c r="AF101" s="100"/>
      <c r="AG101" s="100"/>
      <c r="AH101" s="100"/>
      <c r="AI101" s="100"/>
      <c r="AJ101" s="100"/>
      <c r="AK101" s="100"/>
      <c r="AL101" s="100"/>
    </row>
    <row r="102" spans="1:38" ht="19.5">
      <c r="A102" s="24"/>
      <c r="U102" s="100"/>
      <c r="V102" s="100"/>
      <c r="W102" s="100"/>
      <c r="X102" s="100"/>
      <c r="Y102" s="100"/>
      <c r="Z102" s="100"/>
      <c r="AA102" s="100"/>
      <c r="AB102" s="100"/>
      <c r="AC102" s="100"/>
      <c r="AD102" s="100"/>
      <c r="AE102" s="100"/>
      <c r="AF102" s="100"/>
      <c r="AG102" s="100"/>
      <c r="AH102" s="100"/>
      <c r="AI102" s="100"/>
      <c r="AJ102" s="100"/>
      <c r="AK102" s="100"/>
      <c r="AL102" s="100"/>
    </row>
    <row r="103" ht="19.5">
      <c r="A103" s="49" t="s">
        <v>44</v>
      </c>
    </row>
    <row r="104" spans="1:38" ht="90.75" customHeight="1">
      <c r="A104" s="549" t="s">
        <v>45</v>
      </c>
      <c r="B104" s="550"/>
      <c r="C104" s="550"/>
      <c r="D104" s="551"/>
      <c r="E104" s="565" t="str">
        <f>'基本情報入力'!$D$34</f>
        <v>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v>
      </c>
      <c r="F104" s="566"/>
      <c r="G104" s="566"/>
      <c r="H104" s="566"/>
      <c r="I104" s="566"/>
      <c r="J104" s="566"/>
      <c r="K104" s="566"/>
      <c r="L104" s="566"/>
      <c r="M104" s="566"/>
      <c r="N104" s="566"/>
      <c r="O104" s="566"/>
      <c r="P104" s="566"/>
      <c r="Q104" s="566"/>
      <c r="R104" s="566"/>
      <c r="S104" s="566"/>
      <c r="T104" s="566"/>
      <c r="U104" s="567"/>
      <c r="V104" s="191"/>
      <c r="W104" s="191"/>
      <c r="X104" s="191"/>
      <c r="Y104" s="548" t="s">
        <v>497</v>
      </c>
      <c r="Z104" s="548"/>
      <c r="AA104" s="548"/>
      <c r="AB104" s="548"/>
      <c r="AC104" s="548"/>
      <c r="AD104" s="548"/>
      <c r="AE104" s="548"/>
      <c r="AF104" s="548"/>
      <c r="AG104" s="548"/>
      <c r="AH104" s="548"/>
      <c r="AI104" s="548"/>
      <c r="AJ104" s="548"/>
      <c r="AK104" s="548"/>
      <c r="AL104" s="548"/>
    </row>
    <row r="105" spans="1:38" ht="38.25" customHeight="1">
      <c r="A105" s="549" t="s">
        <v>46</v>
      </c>
      <c r="B105" s="550"/>
      <c r="C105" s="550"/>
      <c r="D105" s="551"/>
      <c r="E105" s="568" t="s">
        <v>47</v>
      </c>
      <c r="F105" s="569"/>
      <c r="G105" s="569"/>
      <c r="H105" s="569"/>
      <c r="I105" s="569"/>
      <c r="J105" s="569"/>
      <c r="K105" s="569"/>
      <c r="L105" s="569"/>
      <c r="M105" s="569"/>
      <c r="N105" s="569"/>
      <c r="O105" s="569"/>
      <c r="P105" s="569"/>
      <c r="Q105" s="569"/>
      <c r="R105" s="569"/>
      <c r="S105" s="569"/>
      <c r="T105" s="569"/>
      <c r="U105" s="570"/>
      <c r="V105" s="172"/>
      <c r="W105" s="172"/>
      <c r="X105" s="172"/>
      <c r="Y105" s="372" t="s">
        <v>372</v>
      </c>
      <c r="Z105" s="372"/>
      <c r="AA105" s="372"/>
      <c r="AB105" s="372"/>
      <c r="AC105" s="372"/>
      <c r="AD105" s="372"/>
      <c r="AE105" s="372"/>
      <c r="AF105" s="372"/>
      <c r="AG105" s="372"/>
      <c r="AH105" s="372"/>
      <c r="AI105" s="372"/>
      <c r="AJ105" s="372"/>
      <c r="AK105" s="372"/>
      <c r="AL105" s="372"/>
    </row>
    <row r="106" spans="1:38" ht="35.25" customHeight="1">
      <c r="A106" s="549"/>
      <c r="B106" s="550"/>
      <c r="C106" s="550"/>
      <c r="D106" s="551"/>
      <c r="E106" s="315" t="s">
        <v>48</v>
      </c>
      <c r="F106" s="316"/>
      <c r="G106" s="316"/>
      <c r="H106" s="316"/>
      <c r="I106" s="316"/>
      <c r="J106" s="316"/>
      <c r="K106" s="316"/>
      <c r="L106" s="571" t="s">
        <v>173</v>
      </c>
      <c r="M106" s="572"/>
      <c r="N106" s="572"/>
      <c r="O106" s="572"/>
      <c r="P106" s="572"/>
      <c r="Q106" s="572"/>
      <c r="R106" s="572"/>
      <c r="S106" s="572"/>
      <c r="T106" s="572"/>
      <c r="U106" s="573"/>
      <c r="V106" s="189"/>
      <c r="W106" s="189"/>
      <c r="X106" s="189"/>
      <c r="Y106" s="372"/>
      <c r="Z106" s="372"/>
      <c r="AA106" s="372"/>
      <c r="AB106" s="372"/>
      <c r="AC106" s="372"/>
      <c r="AD106" s="372"/>
      <c r="AE106" s="372"/>
      <c r="AF106" s="372"/>
      <c r="AG106" s="372"/>
      <c r="AH106" s="372"/>
      <c r="AI106" s="372"/>
      <c r="AJ106" s="372"/>
      <c r="AK106" s="372"/>
      <c r="AL106" s="372"/>
    </row>
    <row r="107" spans="1:38" ht="46.5" customHeight="1">
      <c r="A107" s="549"/>
      <c r="B107" s="550"/>
      <c r="C107" s="550"/>
      <c r="D107" s="551"/>
      <c r="E107" s="315" t="s">
        <v>49</v>
      </c>
      <c r="F107" s="316"/>
      <c r="G107" s="316"/>
      <c r="H107" s="316"/>
      <c r="I107" s="316"/>
      <c r="J107" s="316"/>
      <c r="K107" s="316"/>
      <c r="L107" s="571" t="s">
        <v>174</v>
      </c>
      <c r="M107" s="572"/>
      <c r="N107" s="572"/>
      <c r="O107" s="572"/>
      <c r="P107" s="572"/>
      <c r="Q107" s="572"/>
      <c r="R107" s="572"/>
      <c r="S107" s="572"/>
      <c r="T107" s="572"/>
      <c r="U107" s="573"/>
      <c r="V107" s="189"/>
      <c r="W107" s="189"/>
      <c r="X107" s="189"/>
      <c r="Y107" s="372"/>
      <c r="Z107" s="372"/>
      <c r="AA107" s="372"/>
      <c r="AB107" s="372"/>
      <c r="AC107" s="372"/>
      <c r="AD107" s="372"/>
      <c r="AE107" s="372"/>
      <c r="AF107" s="372"/>
      <c r="AG107" s="372"/>
      <c r="AH107" s="372"/>
      <c r="AI107" s="372"/>
      <c r="AJ107" s="372"/>
      <c r="AK107" s="372"/>
      <c r="AL107" s="372"/>
    </row>
    <row r="108" spans="1:38" ht="46.5" customHeight="1">
      <c r="A108" s="552"/>
      <c r="B108" s="553"/>
      <c r="C108" s="553"/>
      <c r="D108" s="554"/>
      <c r="E108" s="666" t="s">
        <v>50</v>
      </c>
      <c r="F108" s="667"/>
      <c r="G108" s="667"/>
      <c r="H108" s="667"/>
      <c r="I108" s="667"/>
      <c r="J108" s="667"/>
      <c r="K108" s="667"/>
      <c r="L108" s="571" t="s">
        <v>174</v>
      </c>
      <c r="M108" s="572"/>
      <c r="N108" s="572"/>
      <c r="O108" s="572"/>
      <c r="P108" s="572"/>
      <c r="Q108" s="572"/>
      <c r="R108" s="572"/>
      <c r="S108" s="572"/>
      <c r="T108" s="572"/>
      <c r="U108" s="573"/>
      <c r="V108" s="189"/>
      <c r="W108" s="189"/>
      <c r="X108" s="189"/>
      <c r="Y108" s="372"/>
      <c r="Z108" s="372"/>
      <c r="AA108" s="372"/>
      <c r="AB108" s="372"/>
      <c r="AC108" s="372"/>
      <c r="AD108" s="372"/>
      <c r="AE108" s="372"/>
      <c r="AF108" s="372"/>
      <c r="AG108" s="372"/>
      <c r="AH108" s="372"/>
      <c r="AI108" s="372"/>
      <c r="AJ108" s="372"/>
      <c r="AK108" s="372"/>
      <c r="AL108" s="372"/>
    </row>
    <row r="109" spans="1:38" ht="18" customHeight="1">
      <c r="A109" s="430" t="s">
        <v>424</v>
      </c>
      <c r="B109" s="431"/>
      <c r="C109" s="431"/>
      <c r="D109" s="431"/>
      <c r="E109" s="432"/>
      <c r="F109" s="432"/>
      <c r="G109" s="432"/>
      <c r="H109" s="432"/>
      <c r="I109" s="432"/>
      <c r="J109" s="432"/>
      <c r="K109" s="432"/>
      <c r="L109" s="432"/>
      <c r="M109" s="432"/>
      <c r="N109" s="432"/>
      <c r="O109" s="432"/>
      <c r="P109" s="432"/>
      <c r="Q109" s="432"/>
      <c r="R109" s="432"/>
      <c r="S109" s="432"/>
      <c r="T109" s="432"/>
      <c r="U109" s="433"/>
      <c r="V109" s="214"/>
      <c r="W109" s="214"/>
      <c r="X109" s="214"/>
      <c r="Y109" s="372"/>
      <c r="Z109" s="372"/>
      <c r="AA109" s="372"/>
      <c r="AB109" s="372"/>
      <c r="AC109" s="372"/>
      <c r="AD109" s="372"/>
      <c r="AE109" s="372"/>
      <c r="AF109" s="372"/>
      <c r="AG109" s="372"/>
      <c r="AH109" s="372"/>
      <c r="AI109" s="372"/>
      <c r="AJ109" s="372"/>
      <c r="AK109" s="372"/>
      <c r="AL109" s="372"/>
    </row>
    <row r="110" spans="1:38" ht="44.25" customHeight="1">
      <c r="A110" s="369" t="s">
        <v>425</v>
      </c>
      <c r="B110" s="370"/>
      <c r="C110" s="370"/>
      <c r="D110" s="370"/>
      <c r="E110" s="370"/>
      <c r="F110" s="370"/>
      <c r="G110" s="370"/>
      <c r="H110" s="370"/>
      <c r="I110" s="375" t="s">
        <v>360</v>
      </c>
      <c r="J110" s="376"/>
      <c r="K110" s="376"/>
      <c r="L110" s="376"/>
      <c r="M110" s="376"/>
      <c r="N110" s="376"/>
      <c r="O110" s="376"/>
      <c r="P110" s="376"/>
      <c r="Q110" s="376"/>
      <c r="R110" s="376"/>
      <c r="S110" s="376"/>
      <c r="T110" s="376"/>
      <c r="U110" s="377"/>
      <c r="V110" s="192"/>
      <c r="W110" s="192"/>
      <c r="X110" s="192"/>
      <c r="Y110" s="423" t="s">
        <v>237</v>
      </c>
      <c r="Z110" s="423"/>
      <c r="AA110" s="423"/>
      <c r="AB110" s="423"/>
      <c r="AC110" s="423"/>
      <c r="AD110" s="423"/>
      <c r="AE110" s="423"/>
      <c r="AF110" s="423"/>
      <c r="AG110" s="423"/>
      <c r="AH110" s="423"/>
      <c r="AI110" s="423"/>
      <c r="AJ110" s="423"/>
      <c r="AK110" s="423"/>
      <c r="AL110" s="423"/>
    </row>
    <row r="111" spans="1:4" ht="19.5">
      <c r="A111" s="25"/>
      <c r="B111" s="25"/>
      <c r="C111" s="25"/>
      <c r="D111" s="25"/>
    </row>
    <row r="112" ht="19.5">
      <c r="A112" s="49" t="s">
        <v>331</v>
      </c>
    </row>
    <row r="113" spans="1:24" ht="87.75" customHeight="1">
      <c r="A113" s="669" t="s">
        <v>103</v>
      </c>
      <c r="B113" s="669"/>
      <c r="C113" s="669"/>
      <c r="D113" s="669"/>
      <c r="E113" s="669"/>
      <c r="F113" s="669"/>
      <c r="G113" s="359" t="str">
        <f>'基本情報入力'!$D$35</f>
        <v>　利用料利用者負担額及びその他の費用の額は、利用月ごとの合計金額により請求いたします。
　上記に係る請求書は、利用明細を添えて利用月の翌月○○日までに利用者あてにお届け（郵送）します。</v>
      </c>
      <c r="H113" s="359"/>
      <c r="I113" s="359"/>
      <c r="J113" s="359"/>
      <c r="K113" s="359"/>
      <c r="L113" s="359"/>
      <c r="M113" s="359"/>
      <c r="N113" s="359"/>
      <c r="O113" s="359"/>
      <c r="P113" s="359"/>
      <c r="Q113" s="359"/>
      <c r="R113" s="359"/>
      <c r="S113" s="359"/>
      <c r="T113" s="359"/>
      <c r="U113" s="359"/>
      <c r="V113" s="193"/>
      <c r="W113" s="193"/>
      <c r="X113" s="193"/>
    </row>
    <row r="114" spans="1:38" ht="192.75" customHeight="1">
      <c r="A114" s="665" t="s">
        <v>104</v>
      </c>
      <c r="B114" s="665"/>
      <c r="C114" s="665"/>
      <c r="D114" s="665"/>
      <c r="E114" s="665"/>
      <c r="F114" s="665"/>
      <c r="G114" s="359" t="str">
        <f>'基本情報入力'!$D$36</f>
        <v>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v>
      </c>
      <c r="H114" s="359"/>
      <c r="I114" s="359"/>
      <c r="J114" s="359"/>
      <c r="K114" s="359"/>
      <c r="L114" s="359"/>
      <c r="M114" s="359"/>
      <c r="N114" s="359"/>
      <c r="O114" s="359"/>
      <c r="P114" s="359"/>
      <c r="Q114" s="359"/>
      <c r="R114" s="359"/>
      <c r="S114" s="359"/>
      <c r="T114" s="359"/>
      <c r="U114" s="359"/>
      <c r="V114" s="193"/>
      <c r="W114" s="193"/>
      <c r="X114" s="193"/>
      <c r="Y114" s="423"/>
      <c r="Z114" s="423"/>
      <c r="AA114" s="423"/>
      <c r="AB114" s="423"/>
      <c r="AC114" s="423"/>
      <c r="AD114" s="423"/>
      <c r="AE114" s="423"/>
      <c r="AF114" s="423"/>
      <c r="AG114" s="423"/>
      <c r="AH114" s="423"/>
      <c r="AI114" s="423"/>
      <c r="AJ114" s="423"/>
      <c r="AK114" s="423"/>
      <c r="AL114" s="423"/>
    </row>
    <row r="115" spans="1:24" ht="92.25" customHeight="1">
      <c r="A115" s="668" t="str">
        <f>'基本情報入力'!$D$37</f>
        <v>※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v>
      </c>
      <c r="B115" s="668"/>
      <c r="C115" s="668"/>
      <c r="D115" s="668"/>
      <c r="E115" s="668"/>
      <c r="F115" s="668"/>
      <c r="G115" s="668"/>
      <c r="H115" s="668"/>
      <c r="I115" s="668"/>
      <c r="J115" s="668"/>
      <c r="K115" s="668"/>
      <c r="L115" s="668"/>
      <c r="M115" s="668"/>
      <c r="N115" s="668"/>
      <c r="O115" s="668"/>
      <c r="P115" s="668"/>
      <c r="Q115" s="668"/>
      <c r="R115" s="668"/>
      <c r="S115" s="668"/>
      <c r="T115" s="668"/>
      <c r="U115" s="668"/>
      <c r="V115" s="191"/>
      <c r="W115" s="191"/>
      <c r="X115" s="191"/>
    </row>
    <row r="116" ht="19.5">
      <c r="A116" s="24"/>
    </row>
    <row r="117" ht="19.5">
      <c r="A117" s="49" t="s">
        <v>332</v>
      </c>
    </row>
    <row r="118" spans="1:24" ht="74.25" customHeight="1">
      <c r="A118" s="35" t="s">
        <v>116</v>
      </c>
      <c r="B118" s="319" t="s">
        <v>211</v>
      </c>
      <c r="C118" s="319"/>
      <c r="D118" s="319"/>
      <c r="E118" s="319"/>
      <c r="F118" s="319"/>
      <c r="G118" s="319"/>
      <c r="H118" s="319"/>
      <c r="I118" s="319"/>
      <c r="J118" s="319"/>
      <c r="K118" s="319"/>
      <c r="L118" s="319"/>
      <c r="M118" s="319"/>
      <c r="N118" s="319"/>
      <c r="O118" s="319"/>
      <c r="P118" s="319"/>
      <c r="Q118" s="319"/>
      <c r="R118" s="319"/>
      <c r="S118" s="319"/>
      <c r="T118" s="319"/>
      <c r="U118" s="319"/>
      <c r="V118" s="166"/>
      <c r="W118" s="166"/>
      <c r="X118" s="166"/>
    </row>
    <row r="119" spans="1:24" ht="102" customHeight="1">
      <c r="A119" s="35" t="s">
        <v>117</v>
      </c>
      <c r="B119" s="319" t="s">
        <v>434</v>
      </c>
      <c r="C119" s="319"/>
      <c r="D119" s="319"/>
      <c r="E119" s="319"/>
      <c r="F119" s="319"/>
      <c r="G119" s="319"/>
      <c r="H119" s="319"/>
      <c r="I119" s="319"/>
      <c r="J119" s="319"/>
      <c r="K119" s="319"/>
      <c r="L119" s="319"/>
      <c r="M119" s="319"/>
      <c r="N119" s="319"/>
      <c r="O119" s="319"/>
      <c r="P119" s="319"/>
      <c r="Q119" s="319"/>
      <c r="R119" s="319"/>
      <c r="S119" s="319"/>
      <c r="T119" s="319"/>
      <c r="U119" s="319"/>
      <c r="V119" s="166"/>
      <c r="W119" s="166"/>
      <c r="X119" s="166"/>
    </row>
    <row r="120" spans="1:24" ht="77.25" customHeight="1">
      <c r="A120" s="35" t="s">
        <v>315</v>
      </c>
      <c r="B120" s="319" t="s">
        <v>365</v>
      </c>
      <c r="C120" s="319"/>
      <c r="D120" s="319"/>
      <c r="E120" s="319"/>
      <c r="F120" s="319"/>
      <c r="G120" s="319"/>
      <c r="H120" s="319"/>
      <c r="I120" s="319"/>
      <c r="J120" s="319"/>
      <c r="K120" s="319"/>
      <c r="L120" s="319"/>
      <c r="M120" s="319"/>
      <c r="N120" s="319"/>
      <c r="O120" s="319"/>
      <c r="P120" s="319"/>
      <c r="Q120" s="319"/>
      <c r="R120" s="319"/>
      <c r="S120" s="319"/>
      <c r="T120" s="319"/>
      <c r="U120" s="319"/>
      <c r="V120" s="166"/>
      <c r="W120" s="166"/>
      <c r="X120" s="166"/>
    </row>
    <row r="121" ht="19.5">
      <c r="A121" s="49" t="s">
        <v>333</v>
      </c>
    </row>
    <row r="122" spans="1:24" ht="39.75" customHeight="1">
      <c r="A122" s="656" t="s">
        <v>445</v>
      </c>
      <c r="B122" s="656"/>
      <c r="C122" s="656"/>
      <c r="D122" s="656"/>
      <c r="E122" s="656"/>
      <c r="F122" s="656"/>
      <c r="G122" s="656"/>
      <c r="H122" s="656"/>
      <c r="I122" s="656"/>
      <c r="J122" s="656"/>
      <c r="K122" s="656"/>
      <c r="L122" s="656"/>
      <c r="M122" s="656"/>
      <c r="N122" s="656"/>
      <c r="O122" s="656"/>
      <c r="P122" s="656"/>
      <c r="Q122" s="656"/>
      <c r="R122" s="656"/>
      <c r="S122" s="656"/>
      <c r="T122" s="656"/>
      <c r="U122" s="656"/>
      <c r="V122" s="33"/>
      <c r="W122" s="33"/>
      <c r="X122" s="33"/>
    </row>
    <row r="123" spans="1:20" ht="23.25" customHeight="1">
      <c r="A123" s="34" t="s">
        <v>116</v>
      </c>
      <c r="B123" s="36" t="s">
        <v>105</v>
      </c>
      <c r="C123" s="31"/>
      <c r="D123" s="31"/>
      <c r="E123" s="31"/>
      <c r="F123" s="31"/>
      <c r="G123" s="31"/>
      <c r="H123" s="31"/>
      <c r="I123" s="31"/>
      <c r="J123" s="31"/>
      <c r="K123" s="31"/>
      <c r="L123" s="31"/>
      <c r="M123" s="31"/>
      <c r="N123" s="31"/>
      <c r="O123" s="31"/>
      <c r="P123" s="31"/>
      <c r="Q123" s="31"/>
      <c r="R123" s="31"/>
      <c r="S123" s="31"/>
      <c r="T123" s="31"/>
    </row>
    <row r="124" spans="1:20" ht="23.25" customHeight="1">
      <c r="A124" s="34" t="s">
        <v>117</v>
      </c>
      <c r="B124" s="36" t="s">
        <v>106</v>
      </c>
      <c r="C124" s="31"/>
      <c r="D124" s="31"/>
      <c r="E124" s="31"/>
      <c r="F124" s="31"/>
      <c r="G124" s="31"/>
      <c r="H124" s="31"/>
      <c r="I124" s="31"/>
      <c r="J124" s="31"/>
      <c r="K124" s="31"/>
      <c r="L124" s="31"/>
      <c r="M124" s="31"/>
      <c r="N124" s="31"/>
      <c r="O124" s="31"/>
      <c r="P124" s="31"/>
      <c r="Q124" s="31"/>
      <c r="R124" s="31"/>
      <c r="S124" s="31"/>
      <c r="T124" s="31"/>
    </row>
    <row r="125" spans="1:20" ht="23.25" customHeight="1">
      <c r="A125" s="34" t="s">
        <v>118</v>
      </c>
      <c r="B125" s="36" t="s">
        <v>241</v>
      </c>
      <c r="C125" s="31"/>
      <c r="D125" s="31"/>
      <c r="E125" s="31"/>
      <c r="F125" s="31"/>
      <c r="G125" s="31"/>
      <c r="H125" s="31"/>
      <c r="I125" s="31"/>
      <c r="J125" s="31"/>
      <c r="K125" s="31"/>
      <c r="L125" s="31"/>
      <c r="M125" s="31"/>
      <c r="N125" s="31"/>
      <c r="O125" s="31"/>
      <c r="P125" s="31"/>
      <c r="Q125" s="31"/>
      <c r="R125" s="31"/>
      <c r="S125" s="31"/>
      <c r="T125" s="31"/>
    </row>
    <row r="126" spans="1:20" ht="23.25" customHeight="1">
      <c r="A126" s="34" t="s">
        <v>119</v>
      </c>
      <c r="B126" s="36" t="s">
        <v>107</v>
      </c>
      <c r="C126" s="31"/>
      <c r="D126" s="31"/>
      <c r="E126" s="31"/>
      <c r="F126" s="31"/>
      <c r="G126" s="31"/>
      <c r="H126" s="31"/>
      <c r="I126" s="31"/>
      <c r="J126" s="31"/>
      <c r="K126" s="31"/>
      <c r="L126" s="31"/>
      <c r="M126" s="31"/>
      <c r="N126" s="31"/>
      <c r="O126" s="31"/>
      <c r="P126" s="31"/>
      <c r="Q126" s="31"/>
      <c r="R126" s="31"/>
      <c r="S126" s="31"/>
      <c r="T126" s="31"/>
    </row>
    <row r="127" spans="1:20" ht="23.25" customHeight="1">
      <c r="A127" s="34" t="s">
        <v>120</v>
      </c>
      <c r="B127" s="36" t="s">
        <v>108</v>
      </c>
      <c r="C127" s="31"/>
      <c r="D127" s="31"/>
      <c r="E127" s="31"/>
      <c r="F127" s="31"/>
      <c r="G127" s="31"/>
      <c r="H127" s="31"/>
      <c r="I127" s="31"/>
      <c r="J127" s="31"/>
      <c r="K127" s="31"/>
      <c r="L127" s="31"/>
      <c r="M127" s="31"/>
      <c r="N127" s="31"/>
      <c r="O127" s="31"/>
      <c r="P127" s="31"/>
      <c r="Q127" s="31"/>
      <c r="R127" s="31"/>
      <c r="S127" s="31"/>
      <c r="T127" s="31"/>
    </row>
    <row r="128" spans="1:24" ht="71.25" customHeight="1">
      <c r="A128" s="35" t="s">
        <v>121</v>
      </c>
      <c r="B128" s="664" t="s">
        <v>109</v>
      </c>
      <c r="C128" s="664"/>
      <c r="D128" s="664"/>
      <c r="E128" s="664"/>
      <c r="F128" s="664"/>
      <c r="G128" s="664"/>
      <c r="H128" s="664"/>
      <c r="I128" s="664"/>
      <c r="J128" s="664"/>
      <c r="K128" s="664"/>
      <c r="L128" s="664"/>
      <c r="M128" s="664"/>
      <c r="N128" s="664"/>
      <c r="O128" s="664"/>
      <c r="P128" s="664"/>
      <c r="Q128" s="664"/>
      <c r="R128" s="664"/>
      <c r="S128" s="664"/>
      <c r="T128" s="664"/>
      <c r="U128" s="664"/>
      <c r="V128" s="173"/>
      <c r="W128" s="173"/>
      <c r="X128" s="173"/>
    </row>
    <row r="129" spans="1:38" ht="37.5" customHeight="1">
      <c r="A129" s="428" t="s">
        <v>51</v>
      </c>
      <c r="B129" s="428"/>
      <c r="C129" s="428"/>
      <c r="D129" s="428"/>
      <c r="E129" s="428"/>
      <c r="F129" s="428"/>
      <c r="G129" s="429" t="str">
        <f>"管理者："&amp;'基本情報入力'!$D$25</f>
        <v>管理者：○○　○○○</v>
      </c>
      <c r="H129" s="429"/>
      <c r="I129" s="429"/>
      <c r="J129" s="429"/>
      <c r="K129" s="429"/>
      <c r="L129" s="429"/>
      <c r="M129" s="429"/>
      <c r="N129" s="429"/>
      <c r="O129" s="429"/>
      <c r="Y129" s="423" t="s">
        <v>248</v>
      </c>
      <c r="Z129" s="423"/>
      <c r="AA129" s="423"/>
      <c r="AB129" s="423"/>
      <c r="AC129" s="423"/>
      <c r="AD129" s="423"/>
      <c r="AE129" s="423"/>
      <c r="AF129" s="423"/>
      <c r="AG129" s="423"/>
      <c r="AH129" s="423"/>
      <c r="AI129" s="423"/>
      <c r="AJ129" s="423"/>
      <c r="AK129" s="423"/>
      <c r="AL129" s="423"/>
    </row>
    <row r="130" spans="1:38" ht="29.25" customHeight="1">
      <c r="A130" s="24"/>
      <c r="Y130" s="423"/>
      <c r="Z130" s="423"/>
      <c r="AA130" s="423"/>
      <c r="AB130" s="423"/>
      <c r="AC130" s="423"/>
      <c r="AD130" s="423"/>
      <c r="AE130" s="423"/>
      <c r="AF130" s="423"/>
      <c r="AG130" s="423"/>
      <c r="AH130" s="423"/>
      <c r="AI130" s="423"/>
      <c r="AJ130" s="423"/>
      <c r="AK130" s="423"/>
      <c r="AL130" s="423"/>
    </row>
    <row r="131" ht="19.5">
      <c r="A131" s="49" t="s">
        <v>334</v>
      </c>
    </row>
    <row r="132" spans="1:24" ht="247.5" customHeight="1">
      <c r="A132" s="671" t="s">
        <v>52</v>
      </c>
      <c r="B132" s="671"/>
      <c r="C132" s="671"/>
      <c r="D132" s="670" t="s">
        <v>442</v>
      </c>
      <c r="E132" s="670"/>
      <c r="F132" s="670"/>
      <c r="G132" s="670"/>
      <c r="H132" s="670"/>
      <c r="I132" s="670"/>
      <c r="J132" s="670"/>
      <c r="K132" s="670"/>
      <c r="L132" s="670"/>
      <c r="M132" s="670"/>
      <c r="N132" s="670"/>
      <c r="O132" s="670"/>
      <c r="P132" s="670"/>
      <c r="Q132" s="670"/>
      <c r="R132" s="670"/>
      <c r="S132" s="670"/>
      <c r="T132" s="670"/>
      <c r="U132" s="670"/>
      <c r="V132" s="192"/>
      <c r="W132" s="192"/>
      <c r="X132" s="192"/>
    </row>
    <row r="133" spans="1:24" ht="253.5" customHeight="1">
      <c r="A133" s="671" t="s">
        <v>53</v>
      </c>
      <c r="B133" s="671"/>
      <c r="C133" s="671"/>
      <c r="D133" s="670" t="s">
        <v>427</v>
      </c>
      <c r="E133" s="670"/>
      <c r="F133" s="670"/>
      <c r="G133" s="670"/>
      <c r="H133" s="670"/>
      <c r="I133" s="670"/>
      <c r="J133" s="670"/>
      <c r="K133" s="670"/>
      <c r="L133" s="670"/>
      <c r="M133" s="670"/>
      <c r="N133" s="670"/>
      <c r="O133" s="670"/>
      <c r="P133" s="670"/>
      <c r="Q133" s="670"/>
      <c r="R133" s="670"/>
      <c r="S133" s="670"/>
      <c r="T133" s="670"/>
      <c r="U133" s="670"/>
      <c r="V133" s="192"/>
      <c r="W133" s="192"/>
      <c r="X133" s="192"/>
    </row>
    <row r="134" ht="19.5">
      <c r="A134" s="49" t="s">
        <v>335</v>
      </c>
    </row>
    <row r="135" spans="1:24" ht="82.5" customHeight="1" thickBot="1">
      <c r="A135" s="360" t="s">
        <v>363</v>
      </c>
      <c r="B135" s="360"/>
      <c r="C135" s="360"/>
      <c r="D135" s="360"/>
      <c r="E135" s="360"/>
      <c r="F135" s="360"/>
      <c r="G135" s="360"/>
      <c r="H135" s="360"/>
      <c r="I135" s="360"/>
      <c r="J135" s="360"/>
      <c r="K135" s="360"/>
      <c r="L135" s="360"/>
      <c r="M135" s="360"/>
      <c r="N135" s="360"/>
      <c r="O135" s="360"/>
      <c r="P135" s="360"/>
      <c r="Q135" s="360"/>
      <c r="R135" s="360"/>
      <c r="S135" s="360"/>
      <c r="T135" s="360"/>
      <c r="U135" s="360"/>
      <c r="V135" s="170"/>
      <c r="W135" s="170"/>
      <c r="X135" s="170"/>
    </row>
    <row r="136" spans="1:40" s="53" customFormat="1" ht="32.25" customHeight="1" thickBot="1">
      <c r="A136" s="681" t="s">
        <v>402</v>
      </c>
      <c r="B136" s="682"/>
      <c r="C136" s="682"/>
      <c r="D136" s="682"/>
      <c r="E136" s="682"/>
      <c r="F136" s="682"/>
      <c r="G136" s="682"/>
      <c r="H136" s="682"/>
      <c r="I136" s="682"/>
      <c r="J136" s="682"/>
      <c r="K136" s="682"/>
      <c r="L136" s="682"/>
      <c r="M136" s="682"/>
      <c r="N136" s="682"/>
      <c r="O136" s="682"/>
      <c r="P136" s="682"/>
      <c r="Q136" s="682"/>
      <c r="R136" s="682"/>
      <c r="S136" s="682"/>
      <c r="T136" s="682"/>
      <c r="U136" s="683"/>
      <c r="V136" s="215"/>
      <c r="W136" s="215"/>
      <c r="X136" s="215"/>
      <c r="Y136" s="110"/>
      <c r="Z136" s="110"/>
      <c r="AA136" s="110"/>
      <c r="AB136" s="110"/>
      <c r="AC136" s="110"/>
      <c r="AD136" s="110"/>
      <c r="AE136" s="110"/>
      <c r="AF136" s="110"/>
      <c r="AG136" s="110"/>
      <c r="AH136" s="110"/>
      <c r="AI136" s="110"/>
      <c r="AJ136" s="110"/>
      <c r="AK136" s="110"/>
      <c r="AL136" s="110"/>
      <c r="AM136" s="111"/>
      <c r="AN136" s="111"/>
    </row>
    <row r="137" spans="1:39" ht="32.25" customHeight="1">
      <c r="A137" s="393" t="s">
        <v>403</v>
      </c>
      <c r="B137" s="394"/>
      <c r="C137" s="394"/>
      <c r="D137" s="395"/>
      <c r="E137" s="391"/>
      <c r="F137" s="391"/>
      <c r="G137" s="391"/>
      <c r="H137" s="391"/>
      <c r="I137" s="391"/>
      <c r="J137" s="391"/>
      <c r="K137" s="391"/>
      <c r="L137" s="391"/>
      <c r="M137" s="392" t="s">
        <v>404</v>
      </c>
      <c r="N137" s="392"/>
      <c r="O137" s="672"/>
      <c r="P137" s="672"/>
      <c r="Q137" s="672"/>
      <c r="R137" s="672"/>
      <c r="S137" s="672"/>
      <c r="T137" s="672"/>
      <c r="U137" s="673"/>
      <c r="V137" s="194"/>
      <c r="W137" s="194"/>
      <c r="X137" s="194"/>
      <c r="Y137" s="390" t="s">
        <v>450</v>
      </c>
      <c r="Z137" s="390"/>
      <c r="AA137" s="390"/>
      <c r="AB137" s="390"/>
      <c r="AC137" s="390"/>
      <c r="AD137" s="390"/>
      <c r="AE137" s="390"/>
      <c r="AF137" s="390"/>
      <c r="AG137" s="390"/>
      <c r="AH137" s="390"/>
      <c r="AI137" s="390"/>
      <c r="AJ137" s="390"/>
      <c r="AK137" s="390"/>
      <c r="AL137" s="390"/>
      <c r="AM137" s="390"/>
    </row>
    <row r="138" spans="1:39" ht="32.25" customHeight="1" thickBot="1">
      <c r="A138" s="678" t="s">
        <v>403</v>
      </c>
      <c r="B138" s="679"/>
      <c r="C138" s="679"/>
      <c r="D138" s="680"/>
      <c r="E138" s="674"/>
      <c r="F138" s="674"/>
      <c r="G138" s="674"/>
      <c r="H138" s="674"/>
      <c r="I138" s="674"/>
      <c r="J138" s="674"/>
      <c r="K138" s="674"/>
      <c r="L138" s="674"/>
      <c r="M138" s="675" t="s">
        <v>404</v>
      </c>
      <c r="N138" s="675"/>
      <c r="O138" s="676"/>
      <c r="P138" s="676"/>
      <c r="Q138" s="676"/>
      <c r="R138" s="676"/>
      <c r="S138" s="676"/>
      <c r="T138" s="676"/>
      <c r="U138" s="677"/>
      <c r="V138" s="194"/>
      <c r="W138" s="194"/>
      <c r="X138" s="194"/>
      <c r="Y138" s="390"/>
      <c r="Z138" s="390"/>
      <c r="AA138" s="390"/>
      <c r="AB138" s="390"/>
      <c r="AC138" s="390"/>
      <c r="AD138" s="390"/>
      <c r="AE138" s="390"/>
      <c r="AF138" s="390"/>
      <c r="AG138" s="390"/>
      <c r="AH138" s="390"/>
      <c r="AI138" s="390"/>
      <c r="AJ138" s="390"/>
      <c r="AK138" s="390"/>
      <c r="AL138" s="390"/>
      <c r="AM138" s="390"/>
    </row>
    <row r="139" spans="1:39" ht="32.25" customHeight="1" thickTop="1">
      <c r="A139" s="361" t="s">
        <v>405</v>
      </c>
      <c r="B139" s="362"/>
      <c r="C139" s="362"/>
      <c r="D139" s="363"/>
      <c r="E139" s="364"/>
      <c r="F139" s="310"/>
      <c r="G139" s="311"/>
      <c r="H139" s="311"/>
      <c r="I139" s="311"/>
      <c r="J139" s="311"/>
      <c r="K139" s="311"/>
      <c r="L139" s="311"/>
      <c r="M139" s="311"/>
      <c r="N139" s="311"/>
      <c r="O139" s="311"/>
      <c r="P139" s="311"/>
      <c r="Q139" s="311"/>
      <c r="R139" s="311"/>
      <c r="S139" s="311"/>
      <c r="T139" s="311"/>
      <c r="U139" s="312"/>
      <c r="V139" s="194"/>
      <c r="W139" s="194"/>
      <c r="X139" s="194"/>
      <c r="Y139" s="390"/>
      <c r="Z139" s="390"/>
      <c r="AA139" s="390"/>
      <c r="AB139" s="390"/>
      <c r="AC139" s="390"/>
      <c r="AD139" s="390"/>
      <c r="AE139" s="390"/>
      <c r="AF139" s="390"/>
      <c r="AG139" s="390"/>
      <c r="AH139" s="390"/>
      <c r="AI139" s="390"/>
      <c r="AJ139" s="390"/>
      <c r="AK139" s="390"/>
      <c r="AL139" s="390"/>
      <c r="AM139" s="390"/>
    </row>
    <row r="140" spans="1:24" ht="32.25" customHeight="1" thickBot="1">
      <c r="A140" s="396" t="s">
        <v>406</v>
      </c>
      <c r="B140" s="397"/>
      <c r="C140" s="504"/>
      <c r="D140" s="313"/>
      <c r="E140" s="313"/>
      <c r="F140" s="313"/>
      <c r="G140" s="313"/>
      <c r="H140" s="313"/>
      <c r="I140" s="313"/>
      <c r="J140" s="313"/>
      <c r="K140" s="313"/>
      <c r="L140" s="313"/>
      <c r="M140" s="401" t="s">
        <v>404</v>
      </c>
      <c r="N140" s="401"/>
      <c r="O140" s="136"/>
      <c r="P140" s="136"/>
      <c r="Q140" s="136"/>
      <c r="R140" s="136"/>
      <c r="S140" s="136"/>
      <c r="T140" s="136"/>
      <c r="U140" s="137"/>
      <c r="V140" s="194"/>
      <c r="W140" s="194"/>
      <c r="X140" s="194"/>
    </row>
    <row r="141" ht="19.5">
      <c r="A141" s="73" t="s">
        <v>230</v>
      </c>
    </row>
    <row r="142" ht="39.75" customHeight="1">
      <c r="A142" s="24"/>
    </row>
    <row r="143" ht="18.75" customHeight="1">
      <c r="A143" s="49" t="s">
        <v>336</v>
      </c>
    </row>
    <row r="144" spans="1:24" ht="123.75" customHeight="1" thickBot="1">
      <c r="A144" s="510" t="s">
        <v>362</v>
      </c>
      <c r="B144" s="510"/>
      <c r="C144" s="510"/>
      <c r="D144" s="510"/>
      <c r="E144" s="510"/>
      <c r="F144" s="510"/>
      <c r="G144" s="510"/>
      <c r="H144" s="510"/>
      <c r="I144" s="510"/>
      <c r="J144" s="510"/>
      <c r="K144" s="510"/>
      <c r="L144" s="510"/>
      <c r="M144" s="510"/>
      <c r="N144" s="510"/>
      <c r="O144" s="510"/>
      <c r="P144" s="510"/>
      <c r="Q144" s="510"/>
      <c r="R144" s="510"/>
      <c r="S144" s="510"/>
      <c r="T144" s="510"/>
      <c r="U144" s="510"/>
      <c r="V144" s="27"/>
      <c r="W144" s="27"/>
      <c r="X144" s="27"/>
    </row>
    <row r="145" spans="1:24" ht="32.25" customHeight="1" thickBot="1">
      <c r="A145" s="685" t="s">
        <v>113</v>
      </c>
      <c r="B145" s="686"/>
      <c r="C145" s="686"/>
      <c r="D145" s="686"/>
      <c r="E145" s="687" t="str">
        <f>VLOOKUP('基本情報入力'!D42,'基本情報入力'!C46:I54,2,FALSE)</f>
        <v>富田林市役所</v>
      </c>
      <c r="F145" s="687"/>
      <c r="G145" s="687"/>
      <c r="H145" s="687"/>
      <c r="I145" s="687"/>
      <c r="J145" s="687"/>
      <c r="K145" s="688" t="s">
        <v>111</v>
      </c>
      <c r="L145" s="688"/>
      <c r="M145" s="689" t="str">
        <f>VLOOKUP('基本情報入力'!$D$42,'基本情報入力'!C46:I54,5,FALSE)</f>
        <v>０７２１-２５-１０００（代表）</v>
      </c>
      <c r="N145" s="690"/>
      <c r="O145" s="690"/>
      <c r="P145" s="690"/>
      <c r="Q145" s="690"/>
      <c r="R145" s="690"/>
      <c r="S145" s="690"/>
      <c r="T145" s="690"/>
      <c r="U145" s="691"/>
      <c r="V145" s="195"/>
      <c r="W145" s="195"/>
      <c r="X145" s="195"/>
    </row>
    <row r="146" spans="1:39" ht="32.25" customHeight="1" thickTop="1">
      <c r="A146" s="361" t="s">
        <v>112</v>
      </c>
      <c r="B146" s="362"/>
      <c r="C146" s="362"/>
      <c r="D146" s="362"/>
      <c r="E146" s="362"/>
      <c r="F146" s="402"/>
      <c r="G146" s="403"/>
      <c r="H146" s="403"/>
      <c r="I146" s="403"/>
      <c r="J146" s="403"/>
      <c r="K146" s="403"/>
      <c r="L146" s="403"/>
      <c r="M146" s="403"/>
      <c r="N146" s="403"/>
      <c r="O146" s="403"/>
      <c r="P146" s="403"/>
      <c r="Q146" s="403"/>
      <c r="R146" s="403"/>
      <c r="S146" s="403"/>
      <c r="T146" s="403"/>
      <c r="U146" s="404"/>
      <c r="V146" s="195"/>
      <c r="W146" s="195"/>
      <c r="X146" s="195"/>
      <c r="Y146" s="390" t="s">
        <v>451</v>
      </c>
      <c r="Z146" s="390"/>
      <c r="AA146" s="390"/>
      <c r="AB146" s="390"/>
      <c r="AC146" s="390"/>
      <c r="AD146" s="390"/>
      <c r="AE146" s="390"/>
      <c r="AF146" s="390"/>
      <c r="AG146" s="390"/>
      <c r="AH146" s="390"/>
      <c r="AI146" s="390"/>
      <c r="AJ146" s="390"/>
      <c r="AK146" s="390"/>
      <c r="AL146" s="390"/>
      <c r="AM146" s="390"/>
    </row>
    <row r="147" spans="1:39" ht="32.25" customHeight="1" thickBot="1">
      <c r="A147" s="396" t="s">
        <v>114</v>
      </c>
      <c r="B147" s="397"/>
      <c r="C147" s="397"/>
      <c r="D147" s="397"/>
      <c r="E147" s="397"/>
      <c r="F147" s="398"/>
      <c r="G147" s="399"/>
      <c r="H147" s="399"/>
      <c r="I147" s="399"/>
      <c r="J147" s="400"/>
      <c r="K147" s="314" t="s">
        <v>111</v>
      </c>
      <c r="L147" s="314"/>
      <c r="M147" s="398"/>
      <c r="N147" s="399"/>
      <c r="O147" s="399"/>
      <c r="P147" s="399"/>
      <c r="Q147" s="399"/>
      <c r="R147" s="399"/>
      <c r="S147" s="399"/>
      <c r="T147" s="399"/>
      <c r="U147" s="684"/>
      <c r="V147" s="195"/>
      <c r="W147" s="195"/>
      <c r="X147" s="195"/>
      <c r="Y147" s="390"/>
      <c r="Z147" s="390"/>
      <c r="AA147" s="390"/>
      <c r="AB147" s="390"/>
      <c r="AC147" s="390"/>
      <c r="AD147" s="390"/>
      <c r="AE147" s="390"/>
      <c r="AF147" s="390"/>
      <c r="AG147" s="390"/>
      <c r="AH147" s="390"/>
      <c r="AI147" s="390"/>
      <c r="AJ147" s="390"/>
      <c r="AK147" s="390"/>
      <c r="AL147" s="390"/>
      <c r="AM147" s="390"/>
    </row>
    <row r="148" ht="19.5">
      <c r="A148" s="73" t="s">
        <v>230</v>
      </c>
    </row>
    <row r="149" ht="30" customHeight="1">
      <c r="A149" s="24"/>
    </row>
    <row r="150" ht="20.25" thickBot="1">
      <c r="A150" s="24" t="s">
        <v>54</v>
      </c>
    </row>
    <row r="151" spans="1:24" ht="28.5" customHeight="1">
      <c r="A151" s="388" t="s">
        <v>55</v>
      </c>
      <c r="B151" s="389"/>
      <c r="C151" s="389"/>
      <c r="D151" s="389"/>
      <c r="E151" s="539" t="str">
        <f>'基本情報入力'!D38</f>
        <v>○○○○保険株式会社</v>
      </c>
      <c r="F151" s="512"/>
      <c r="G151" s="512"/>
      <c r="H151" s="512"/>
      <c r="I151" s="512"/>
      <c r="J151" s="512"/>
      <c r="K151" s="512"/>
      <c r="L151" s="512"/>
      <c r="M151" s="512"/>
      <c r="N151" s="512"/>
      <c r="O151" s="512"/>
      <c r="P151" s="512"/>
      <c r="Q151" s="512"/>
      <c r="R151" s="512"/>
      <c r="S151" s="512"/>
      <c r="T151" s="512"/>
      <c r="U151" s="513"/>
      <c r="V151" s="183"/>
      <c r="W151" s="183"/>
      <c r="X151" s="183"/>
    </row>
    <row r="152" spans="1:24" ht="28.5" customHeight="1">
      <c r="A152" s="537" t="s">
        <v>56</v>
      </c>
      <c r="B152" s="538"/>
      <c r="C152" s="538"/>
      <c r="D152" s="538"/>
      <c r="E152" s="540" t="str">
        <f>'基本情報入力'!D39</f>
        <v>□□□総合賠償責任保険</v>
      </c>
      <c r="F152" s="515"/>
      <c r="G152" s="515"/>
      <c r="H152" s="515"/>
      <c r="I152" s="515"/>
      <c r="J152" s="515"/>
      <c r="K152" s="515"/>
      <c r="L152" s="515"/>
      <c r="M152" s="515"/>
      <c r="N152" s="515"/>
      <c r="O152" s="515"/>
      <c r="P152" s="515"/>
      <c r="Q152" s="515"/>
      <c r="R152" s="515"/>
      <c r="S152" s="515"/>
      <c r="T152" s="515"/>
      <c r="U152" s="516"/>
      <c r="V152" s="183"/>
      <c r="W152" s="183"/>
      <c r="X152" s="183"/>
    </row>
    <row r="153" spans="1:24" ht="43.5" customHeight="1" thickBot="1">
      <c r="A153" s="396" t="s">
        <v>57</v>
      </c>
      <c r="B153" s="397"/>
      <c r="C153" s="397"/>
      <c r="D153" s="397"/>
      <c r="E153" s="541" t="str">
        <f>'基本情報入力'!D40</f>
        <v>　対人・対物・管理財物賠償補償その他事業者が法律上の賠償責任を負った場合の補償</v>
      </c>
      <c r="F153" s="542"/>
      <c r="G153" s="542"/>
      <c r="H153" s="542"/>
      <c r="I153" s="542"/>
      <c r="J153" s="542"/>
      <c r="K153" s="542"/>
      <c r="L153" s="542"/>
      <c r="M153" s="542"/>
      <c r="N153" s="542"/>
      <c r="O153" s="542"/>
      <c r="P153" s="542"/>
      <c r="Q153" s="542"/>
      <c r="R153" s="542"/>
      <c r="S153" s="542"/>
      <c r="T153" s="542"/>
      <c r="U153" s="543"/>
      <c r="V153" s="184"/>
      <c r="W153" s="184"/>
      <c r="X153" s="184"/>
    </row>
    <row r="154" ht="19.5">
      <c r="A154" s="24"/>
    </row>
    <row r="155" ht="19.5">
      <c r="A155" s="49" t="s">
        <v>337</v>
      </c>
    </row>
    <row r="156" spans="1:24" ht="57" customHeight="1">
      <c r="A156" s="319" t="s">
        <v>444</v>
      </c>
      <c r="B156" s="319"/>
      <c r="C156" s="319"/>
      <c r="D156" s="319"/>
      <c r="E156" s="319"/>
      <c r="F156" s="319"/>
      <c r="G156" s="319"/>
      <c r="H156" s="319"/>
      <c r="I156" s="319"/>
      <c r="J156" s="319"/>
      <c r="K156" s="319"/>
      <c r="L156" s="319"/>
      <c r="M156" s="319"/>
      <c r="N156" s="319"/>
      <c r="O156" s="319"/>
      <c r="P156" s="319"/>
      <c r="Q156" s="319"/>
      <c r="R156" s="319"/>
      <c r="S156" s="319"/>
      <c r="T156" s="319"/>
      <c r="U156" s="319"/>
      <c r="V156" s="166"/>
      <c r="W156" s="166"/>
      <c r="X156" s="166"/>
    </row>
    <row r="157" ht="11.25" customHeight="1">
      <c r="A157" s="34"/>
    </row>
    <row r="158" ht="19.5">
      <c r="A158" s="49" t="s">
        <v>338</v>
      </c>
    </row>
    <row r="159" spans="1:24" ht="66" customHeight="1">
      <c r="A159" s="319" t="s">
        <v>435</v>
      </c>
      <c r="B159" s="319"/>
      <c r="C159" s="319"/>
      <c r="D159" s="319"/>
      <c r="E159" s="319"/>
      <c r="F159" s="319"/>
      <c r="G159" s="319"/>
      <c r="H159" s="319"/>
      <c r="I159" s="319"/>
      <c r="J159" s="319"/>
      <c r="K159" s="319"/>
      <c r="L159" s="319"/>
      <c r="M159" s="319"/>
      <c r="N159" s="319"/>
      <c r="O159" s="319"/>
      <c r="P159" s="319"/>
      <c r="Q159" s="319"/>
      <c r="R159" s="319"/>
      <c r="S159" s="319"/>
      <c r="T159" s="319"/>
      <c r="U159" s="319"/>
      <c r="V159" s="166"/>
      <c r="W159" s="166"/>
      <c r="X159" s="166"/>
    </row>
    <row r="160" ht="11.25" customHeight="1">
      <c r="A160" s="34"/>
    </row>
    <row r="161" ht="19.5">
      <c r="A161" s="49" t="s">
        <v>344</v>
      </c>
    </row>
    <row r="162" spans="1:41" ht="55.5" customHeight="1">
      <c r="A162" s="35" t="s">
        <v>116</v>
      </c>
      <c r="B162" s="319" t="s">
        <v>272</v>
      </c>
      <c r="C162" s="319"/>
      <c r="D162" s="319"/>
      <c r="E162" s="319"/>
      <c r="F162" s="319"/>
      <c r="G162" s="319"/>
      <c r="H162" s="319"/>
      <c r="I162" s="319"/>
      <c r="J162" s="319"/>
      <c r="K162" s="319"/>
      <c r="L162" s="319"/>
      <c r="M162" s="319"/>
      <c r="N162" s="319"/>
      <c r="O162" s="319"/>
      <c r="P162" s="319"/>
      <c r="Q162" s="319"/>
      <c r="R162" s="319"/>
      <c r="S162" s="319"/>
      <c r="T162" s="319"/>
      <c r="U162" s="319"/>
      <c r="V162" s="166"/>
      <c r="W162" s="166"/>
      <c r="X162" s="166"/>
      <c r="Y162" s="109"/>
      <c r="Z162" s="109"/>
      <c r="AA162" s="109"/>
      <c r="AB162" s="109"/>
      <c r="AC162" s="109"/>
      <c r="AD162" s="109"/>
      <c r="AE162" s="109"/>
      <c r="AF162" s="109"/>
      <c r="AG162" s="109"/>
      <c r="AH162" s="109"/>
      <c r="AI162" s="109"/>
      <c r="AJ162" s="109"/>
      <c r="AK162" s="109"/>
      <c r="AL162" s="109"/>
      <c r="AM162" s="112"/>
      <c r="AN162" s="112"/>
      <c r="AO162" s="33"/>
    </row>
    <row r="163" spans="1:41" ht="59.25" customHeight="1">
      <c r="A163" s="35" t="s">
        <v>305</v>
      </c>
      <c r="B163" s="319" t="s">
        <v>115</v>
      </c>
      <c r="C163" s="319"/>
      <c r="D163" s="319"/>
      <c r="E163" s="319"/>
      <c r="F163" s="319"/>
      <c r="G163" s="319"/>
      <c r="H163" s="319"/>
      <c r="I163" s="319"/>
      <c r="J163" s="319"/>
      <c r="K163" s="319"/>
      <c r="L163" s="319"/>
      <c r="M163" s="319"/>
      <c r="N163" s="319"/>
      <c r="O163" s="319"/>
      <c r="P163" s="319"/>
      <c r="Q163" s="319"/>
      <c r="R163" s="319"/>
      <c r="S163" s="319"/>
      <c r="T163" s="319"/>
      <c r="U163" s="319"/>
      <c r="V163" s="166"/>
      <c r="W163" s="166"/>
      <c r="X163" s="166"/>
      <c r="Y163" s="109"/>
      <c r="Z163" s="109"/>
      <c r="AA163" s="109"/>
      <c r="AB163" s="109"/>
      <c r="AC163" s="109"/>
      <c r="AD163" s="109"/>
      <c r="AE163" s="109"/>
      <c r="AF163" s="109"/>
      <c r="AG163" s="109"/>
      <c r="AH163" s="109"/>
      <c r="AI163" s="109"/>
      <c r="AJ163" s="109"/>
      <c r="AK163" s="109"/>
      <c r="AL163" s="109"/>
      <c r="AM163" s="112"/>
      <c r="AN163" s="112"/>
      <c r="AO163" s="33"/>
    </row>
    <row r="164" ht="11.25" customHeight="1">
      <c r="A164" s="34"/>
    </row>
    <row r="165" ht="19.5">
      <c r="A165" s="49" t="s">
        <v>340</v>
      </c>
    </row>
    <row r="166" spans="1:24" ht="67.5" customHeight="1">
      <c r="A166" s="35" t="s">
        <v>116</v>
      </c>
      <c r="B166" s="319" t="s">
        <v>436</v>
      </c>
      <c r="C166" s="319"/>
      <c r="D166" s="319"/>
      <c r="E166" s="319"/>
      <c r="F166" s="319"/>
      <c r="G166" s="319"/>
      <c r="H166" s="319"/>
      <c r="I166" s="319"/>
      <c r="J166" s="319"/>
      <c r="K166" s="319"/>
      <c r="L166" s="319"/>
      <c r="M166" s="319"/>
      <c r="N166" s="319"/>
      <c r="O166" s="319"/>
      <c r="P166" s="319"/>
      <c r="Q166" s="319"/>
      <c r="R166" s="319"/>
      <c r="S166" s="319"/>
      <c r="T166" s="319"/>
      <c r="U166" s="319"/>
      <c r="V166" s="166"/>
      <c r="W166" s="166"/>
      <c r="X166" s="166"/>
    </row>
    <row r="167" spans="1:24" ht="63.75" customHeight="1">
      <c r="A167" s="35" t="s">
        <v>117</v>
      </c>
      <c r="B167" s="319" t="s">
        <v>273</v>
      </c>
      <c r="C167" s="319"/>
      <c r="D167" s="319"/>
      <c r="E167" s="319"/>
      <c r="F167" s="319"/>
      <c r="G167" s="319"/>
      <c r="H167" s="319"/>
      <c r="I167" s="319"/>
      <c r="J167" s="319"/>
      <c r="K167" s="319"/>
      <c r="L167" s="319"/>
      <c r="M167" s="319"/>
      <c r="N167" s="319"/>
      <c r="O167" s="319"/>
      <c r="P167" s="319"/>
      <c r="Q167" s="319"/>
      <c r="R167" s="319"/>
      <c r="S167" s="319"/>
      <c r="T167" s="319"/>
      <c r="U167" s="319"/>
      <c r="V167" s="166"/>
      <c r="W167" s="166"/>
      <c r="X167" s="166"/>
    </row>
    <row r="168" spans="1:24" ht="57.75" customHeight="1">
      <c r="A168" s="35" t="s">
        <v>118</v>
      </c>
      <c r="B168" s="319" t="s">
        <v>366</v>
      </c>
      <c r="C168" s="319"/>
      <c r="D168" s="319"/>
      <c r="E168" s="319"/>
      <c r="F168" s="319"/>
      <c r="G168" s="319"/>
      <c r="H168" s="319"/>
      <c r="I168" s="319"/>
      <c r="J168" s="319"/>
      <c r="K168" s="319"/>
      <c r="L168" s="319"/>
      <c r="M168" s="319"/>
      <c r="N168" s="319"/>
      <c r="O168" s="319"/>
      <c r="P168" s="319"/>
      <c r="Q168" s="319"/>
      <c r="R168" s="319"/>
      <c r="S168" s="319"/>
      <c r="T168" s="319"/>
      <c r="U168" s="319"/>
      <c r="V168" s="166"/>
      <c r="W168" s="166"/>
      <c r="X168" s="166"/>
    </row>
    <row r="169" ht="11.25" customHeight="1">
      <c r="A169" s="34"/>
    </row>
    <row r="170" ht="19.5">
      <c r="A170" s="49" t="s">
        <v>341</v>
      </c>
    </row>
    <row r="171" spans="1:24" ht="55.5" customHeight="1">
      <c r="A171" s="35" t="s">
        <v>116</v>
      </c>
      <c r="B171" s="656" t="s">
        <v>274</v>
      </c>
      <c r="C171" s="656"/>
      <c r="D171" s="656"/>
      <c r="E171" s="656"/>
      <c r="F171" s="656"/>
      <c r="G171" s="656"/>
      <c r="H171" s="656"/>
      <c r="I171" s="656"/>
      <c r="J171" s="656"/>
      <c r="K171" s="656"/>
      <c r="L171" s="656"/>
      <c r="M171" s="656"/>
      <c r="N171" s="656"/>
      <c r="O171" s="656"/>
      <c r="P171" s="656"/>
      <c r="Q171" s="656"/>
      <c r="R171" s="656"/>
      <c r="S171" s="656"/>
      <c r="T171" s="656"/>
      <c r="U171" s="656"/>
      <c r="V171" s="33"/>
      <c r="W171" s="33"/>
      <c r="X171" s="33"/>
    </row>
    <row r="172" spans="1:24" ht="55.5" customHeight="1">
      <c r="A172" s="35" t="s">
        <v>117</v>
      </c>
      <c r="B172" s="656" t="s">
        <v>306</v>
      </c>
      <c r="C172" s="656"/>
      <c r="D172" s="656"/>
      <c r="E172" s="656"/>
      <c r="F172" s="656"/>
      <c r="G172" s="656"/>
      <c r="H172" s="656"/>
      <c r="I172" s="656"/>
      <c r="J172" s="656"/>
      <c r="K172" s="656"/>
      <c r="L172" s="656"/>
      <c r="M172" s="656"/>
      <c r="N172" s="656"/>
      <c r="O172" s="656"/>
      <c r="P172" s="656"/>
      <c r="Q172" s="656"/>
      <c r="R172" s="656"/>
      <c r="S172" s="656"/>
      <c r="T172" s="656"/>
      <c r="U172" s="656"/>
      <c r="V172" s="33"/>
      <c r="W172" s="33"/>
      <c r="X172" s="33"/>
    </row>
    <row r="173" ht="19.5">
      <c r="A173" s="49" t="s">
        <v>345</v>
      </c>
    </row>
    <row r="174" ht="19.5">
      <c r="A174" s="24"/>
    </row>
    <row r="175" spans="1:38" ht="42.75" customHeight="1">
      <c r="A175" s="656" t="s">
        <v>94</v>
      </c>
      <c r="B175" s="656"/>
      <c r="C175" s="656"/>
      <c r="D175" s="656"/>
      <c r="E175" s="656"/>
      <c r="F175" s="656"/>
      <c r="G175" s="656"/>
      <c r="H175" s="656"/>
      <c r="I175" s="656"/>
      <c r="J175" s="656"/>
      <c r="K175" s="656"/>
      <c r="L175" s="656"/>
      <c r="M175" s="656"/>
      <c r="N175" s="656"/>
      <c r="O175" s="656"/>
      <c r="P175" s="656"/>
      <c r="Q175" s="656"/>
      <c r="R175" s="656"/>
      <c r="S175" s="656"/>
      <c r="T175" s="656"/>
      <c r="U175" s="656"/>
      <c r="V175" s="33"/>
      <c r="W175" s="33"/>
      <c r="X175" s="33"/>
      <c r="Y175" s="372" t="s">
        <v>213</v>
      </c>
      <c r="Z175" s="372"/>
      <c r="AA175" s="372"/>
      <c r="AB175" s="372"/>
      <c r="AC175" s="372"/>
      <c r="AD175" s="372"/>
      <c r="AE175" s="372"/>
      <c r="AF175" s="372"/>
      <c r="AG175" s="372"/>
      <c r="AH175" s="372"/>
      <c r="AI175" s="372"/>
      <c r="AJ175" s="372"/>
      <c r="AK175" s="372"/>
      <c r="AL175" s="372"/>
    </row>
    <row r="176" ht="19.5">
      <c r="A176" s="24"/>
    </row>
    <row r="177" ht="20.25" thickBot="1">
      <c r="A177" s="24" t="s">
        <v>307</v>
      </c>
    </row>
    <row r="178" spans="1:12" ht="30.75" customHeight="1" thickBot="1">
      <c r="A178" s="365" t="s">
        <v>135</v>
      </c>
      <c r="B178" s="366"/>
      <c r="C178" s="366"/>
      <c r="D178" s="366"/>
      <c r="E178" s="367"/>
      <c r="F178" s="367"/>
      <c r="G178" s="367"/>
      <c r="H178" s="367"/>
      <c r="I178" s="367"/>
      <c r="J178" s="367"/>
      <c r="K178" s="367"/>
      <c r="L178" s="368"/>
    </row>
    <row r="179" ht="19.5">
      <c r="A179" s="24"/>
    </row>
    <row r="180" spans="1:20" ht="20.25" thickBot="1">
      <c r="A180" s="405" t="s">
        <v>329</v>
      </c>
      <c r="B180" s="405"/>
      <c r="C180" s="405"/>
      <c r="D180" s="405"/>
      <c r="E180" s="405"/>
      <c r="F180" s="405"/>
      <c r="G180" s="405"/>
      <c r="H180" s="405"/>
      <c r="I180" s="405"/>
      <c r="J180" s="405"/>
      <c r="K180" s="405"/>
      <c r="L180" s="405"/>
      <c r="M180" s="405"/>
      <c r="N180" s="405"/>
      <c r="O180" s="405"/>
      <c r="P180" s="405"/>
      <c r="Q180" s="405"/>
      <c r="R180" s="405"/>
      <c r="S180" s="148"/>
      <c r="T180" s="148"/>
    </row>
    <row r="181" spans="1:24" ht="36.75" customHeight="1">
      <c r="A181" s="38" t="s">
        <v>58</v>
      </c>
      <c r="B181" s="371" t="s">
        <v>59</v>
      </c>
      <c r="C181" s="371"/>
      <c r="D181" s="371"/>
      <c r="E181" s="371"/>
      <c r="F181" s="371"/>
      <c r="G181" s="371" t="s">
        <v>60</v>
      </c>
      <c r="H181" s="371"/>
      <c r="I181" s="371"/>
      <c r="J181" s="371"/>
      <c r="K181" s="371"/>
      <c r="L181" s="371"/>
      <c r="M181" s="317" t="s">
        <v>88</v>
      </c>
      <c r="N181" s="317"/>
      <c r="O181" s="317"/>
      <c r="P181" s="692" t="s">
        <v>87</v>
      </c>
      <c r="Q181" s="693"/>
      <c r="R181" s="693"/>
      <c r="S181" s="693"/>
      <c r="T181" s="693"/>
      <c r="U181" s="694"/>
      <c r="V181" s="208"/>
      <c r="W181" s="208"/>
      <c r="X181" s="208"/>
    </row>
    <row r="182" spans="1:24" ht="24" customHeight="1">
      <c r="A182" s="39" t="s">
        <v>61</v>
      </c>
      <c r="B182" s="318"/>
      <c r="C182" s="318"/>
      <c r="D182" s="318"/>
      <c r="E182" s="318"/>
      <c r="F182" s="318"/>
      <c r="G182" s="318"/>
      <c r="H182" s="318"/>
      <c r="I182" s="318"/>
      <c r="J182" s="318"/>
      <c r="K182" s="318"/>
      <c r="L182" s="318"/>
      <c r="M182" s="373"/>
      <c r="N182" s="374"/>
      <c r="O182" s="71" t="s">
        <v>228</v>
      </c>
      <c r="P182" s="299"/>
      <c r="Q182" s="300"/>
      <c r="R182" s="300"/>
      <c r="S182" s="300"/>
      <c r="T182" s="300"/>
      <c r="U182" s="70" t="s">
        <v>228</v>
      </c>
      <c r="V182" s="196"/>
      <c r="W182" s="196"/>
      <c r="X182" s="196"/>
    </row>
    <row r="183" spans="1:24" ht="24" customHeight="1">
      <c r="A183" s="39" t="s">
        <v>62</v>
      </c>
      <c r="B183" s="318"/>
      <c r="C183" s="318"/>
      <c r="D183" s="318"/>
      <c r="E183" s="318"/>
      <c r="F183" s="318"/>
      <c r="G183" s="318"/>
      <c r="H183" s="318"/>
      <c r="I183" s="318"/>
      <c r="J183" s="318"/>
      <c r="K183" s="318"/>
      <c r="L183" s="318"/>
      <c r="M183" s="373"/>
      <c r="N183" s="374"/>
      <c r="O183" s="71" t="s">
        <v>228</v>
      </c>
      <c r="P183" s="299"/>
      <c r="Q183" s="300"/>
      <c r="R183" s="300"/>
      <c r="S183" s="300"/>
      <c r="T183" s="300"/>
      <c r="U183" s="70" t="s">
        <v>228</v>
      </c>
      <c r="V183" s="196"/>
      <c r="W183" s="196"/>
      <c r="X183" s="196"/>
    </row>
    <row r="184" spans="1:24" ht="24" customHeight="1">
      <c r="A184" s="39" t="s">
        <v>63</v>
      </c>
      <c r="B184" s="318"/>
      <c r="C184" s="318"/>
      <c r="D184" s="318"/>
      <c r="E184" s="318"/>
      <c r="F184" s="318"/>
      <c r="G184" s="318"/>
      <c r="H184" s="318"/>
      <c r="I184" s="318"/>
      <c r="J184" s="318"/>
      <c r="K184" s="318"/>
      <c r="L184" s="318"/>
      <c r="M184" s="373"/>
      <c r="N184" s="374"/>
      <c r="O184" s="71" t="s">
        <v>228</v>
      </c>
      <c r="P184" s="299"/>
      <c r="Q184" s="300"/>
      <c r="R184" s="300"/>
      <c r="S184" s="300"/>
      <c r="T184" s="300"/>
      <c r="U184" s="70" t="s">
        <v>228</v>
      </c>
      <c r="V184" s="196"/>
      <c r="W184" s="196"/>
      <c r="X184" s="196"/>
    </row>
    <row r="185" spans="1:24" ht="24" customHeight="1">
      <c r="A185" s="39" t="s">
        <v>64</v>
      </c>
      <c r="B185" s="318"/>
      <c r="C185" s="318"/>
      <c r="D185" s="318"/>
      <c r="E185" s="318"/>
      <c r="F185" s="318"/>
      <c r="G185" s="318"/>
      <c r="H185" s="318"/>
      <c r="I185" s="318"/>
      <c r="J185" s="318"/>
      <c r="K185" s="318"/>
      <c r="L185" s="318"/>
      <c r="M185" s="373"/>
      <c r="N185" s="374"/>
      <c r="O185" s="71" t="s">
        <v>228</v>
      </c>
      <c r="P185" s="299"/>
      <c r="Q185" s="300"/>
      <c r="R185" s="300"/>
      <c r="S185" s="300"/>
      <c r="T185" s="300"/>
      <c r="U185" s="70" t="s">
        <v>228</v>
      </c>
      <c r="V185" s="196"/>
      <c r="W185" s="196"/>
      <c r="X185" s="196"/>
    </row>
    <row r="186" spans="1:24" ht="24" customHeight="1">
      <c r="A186" s="39" t="s">
        <v>65</v>
      </c>
      <c r="B186" s="318"/>
      <c r="C186" s="318"/>
      <c r="D186" s="318"/>
      <c r="E186" s="318"/>
      <c r="F186" s="318"/>
      <c r="G186" s="318"/>
      <c r="H186" s="318"/>
      <c r="I186" s="318"/>
      <c r="J186" s="318"/>
      <c r="K186" s="318"/>
      <c r="L186" s="318"/>
      <c r="M186" s="373"/>
      <c r="N186" s="374"/>
      <c r="O186" s="71" t="s">
        <v>228</v>
      </c>
      <c r="P186" s="299"/>
      <c r="Q186" s="300"/>
      <c r="R186" s="300"/>
      <c r="S186" s="300"/>
      <c r="T186" s="300"/>
      <c r="U186" s="70" t="s">
        <v>228</v>
      </c>
      <c r="V186" s="196"/>
      <c r="W186" s="196"/>
      <c r="X186" s="196"/>
    </row>
    <row r="187" spans="1:24" ht="24" customHeight="1">
      <c r="A187" s="39" t="s">
        <v>66</v>
      </c>
      <c r="B187" s="318"/>
      <c r="C187" s="318"/>
      <c r="D187" s="318"/>
      <c r="E187" s="318"/>
      <c r="F187" s="318"/>
      <c r="G187" s="318"/>
      <c r="H187" s="318"/>
      <c r="I187" s="318"/>
      <c r="J187" s="318"/>
      <c r="K187" s="318"/>
      <c r="L187" s="318"/>
      <c r="M187" s="373"/>
      <c r="N187" s="374"/>
      <c r="O187" s="71" t="s">
        <v>228</v>
      </c>
      <c r="P187" s="299"/>
      <c r="Q187" s="300"/>
      <c r="R187" s="300"/>
      <c r="S187" s="300"/>
      <c r="T187" s="300"/>
      <c r="U187" s="70" t="s">
        <v>228</v>
      </c>
      <c r="V187" s="196"/>
      <c r="W187" s="196"/>
      <c r="X187" s="196"/>
    </row>
    <row r="188" spans="1:24" ht="24" customHeight="1" thickBot="1">
      <c r="A188" s="62" t="s">
        <v>67</v>
      </c>
      <c r="B188" s="379"/>
      <c r="C188" s="379"/>
      <c r="D188" s="379"/>
      <c r="E188" s="379"/>
      <c r="F188" s="379"/>
      <c r="G188" s="379"/>
      <c r="H188" s="379"/>
      <c r="I188" s="379"/>
      <c r="J188" s="379"/>
      <c r="K188" s="379"/>
      <c r="L188" s="379"/>
      <c r="M188" s="386"/>
      <c r="N188" s="387"/>
      <c r="O188" s="71" t="s">
        <v>228</v>
      </c>
      <c r="P188" s="301"/>
      <c r="Q188" s="302"/>
      <c r="R188" s="302"/>
      <c r="S188" s="302"/>
      <c r="T188" s="302"/>
      <c r="U188" s="139" t="s">
        <v>228</v>
      </c>
      <c r="V188" s="196"/>
      <c r="W188" s="196"/>
      <c r="X188" s="196"/>
    </row>
    <row r="189" spans="1:25" ht="40.5" customHeight="1" thickBot="1" thickTop="1">
      <c r="A189" s="535" t="s">
        <v>216</v>
      </c>
      <c r="B189" s="536"/>
      <c r="C189" s="536"/>
      <c r="D189" s="536"/>
      <c r="E189" s="536"/>
      <c r="F189" s="536"/>
      <c r="G189" s="536"/>
      <c r="H189" s="536"/>
      <c r="I189" s="536"/>
      <c r="J189" s="536"/>
      <c r="K189" s="536"/>
      <c r="L189" s="536"/>
      <c r="M189" s="546">
        <f>SUM(M182:N188)</f>
        <v>0</v>
      </c>
      <c r="N189" s="547"/>
      <c r="O189" s="72" t="s">
        <v>228</v>
      </c>
      <c r="P189" s="303">
        <f>SUM(P182:Q188)</f>
        <v>0</v>
      </c>
      <c r="Q189" s="304"/>
      <c r="R189" s="304"/>
      <c r="S189" s="304"/>
      <c r="T189" s="304"/>
      <c r="U189" s="138" t="s">
        <v>228</v>
      </c>
      <c r="V189" s="196"/>
      <c r="W189" s="196"/>
      <c r="X189" s="196"/>
      <c r="Y189" s="99" t="s">
        <v>229</v>
      </c>
    </row>
    <row r="190" ht="16.5" customHeight="1">
      <c r="A190" s="24"/>
    </row>
    <row r="191" ht="20.25" thickBot="1">
      <c r="A191" s="24" t="s">
        <v>123</v>
      </c>
    </row>
    <row r="192" spans="1:24" ht="29.25" customHeight="1">
      <c r="A192" s="544"/>
      <c r="B192" s="545"/>
      <c r="C192" s="545"/>
      <c r="D192" s="545"/>
      <c r="E192" s="545"/>
      <c r="F192" s="545"/>
      <c r="G192" s="545"/>
      <c r="H192" s="545"/>
      <c r="I192" s="545"/>
      <c r="J192" s="545"/>
      <c r="K192" s="545"/>
      <c r="L192" s="545"/>
      <c r="M192" s="545"/>
      <c r="N192" s="545"/>
      <c r="O192" s="545"/>
      <c r="P192" s="305"/>
      <c r="Q192" s="306"/>
      <c r="R192" s="306"/>
      <c r="S192" s="306"/>
      <c r="T192" s="306"/>
      <c r="U192" s="68" t="s">
        <v>228</v>
      </c>
      <c r="V192" s="197"/>
      <c r="W192" s="197"/>
      <c r="X192" s="197"/>
    </row>
    <row r="193" spans="1:25" ht="29.25" customHeight="1">
      <c r="A193" s="701"/>
      <c r="B193" s="702"/>
      <c r="C193" s="702"/>
      <c r="D193" s="702"/>
      <c r="E193" s="702"/>
      <c r="F193" s="702"/>
      <c r="G193" s="702"/>
      <c r="H193" s="702"/>
      <c r="I193" s="702"/>
      <c r="J193" s="702"/>
      <c r="K193" s="702"/>
      <c r="L193" s="702"/>
      <c r="M193" s="702"/>
      <c r="N193" s="702"/>
      <c r="O193" s="702"/>
      <c r="P193" s="307"/>
      <c r="Q193" s="300"/>
      <c r="R193" s="300"/>
      <c r="S193" s="300"/>
      <c r="T193" s="300"/>
      <c r="U193" s="67" t="s">
        <v>228</v>
      </c>
      <c r="V193" s="197"/>
      <c r="W193" s="197"/>
      <c r="X193" s="197"/>
      <c r="Y193" s="99" t="s">
        <v>227</v>
      </c>
    </row>
    <row r="194" spans="1:24" ht="29.25" customHeight="1" thickBot="1">
      <c r="A194" s="384"/>
      <c r="B194" s="385"/>
      <c r="C194" s="385"/>
      <c r="D194" s="385"/>
      <c r="E194" s="385"/>
      <c r="F194" s="385"/>
      <c r="G194" s="385"/>
      <c r="H194" s="385"/>
      <c r="I194" s="385"/>
      <c r="J194" s="385"/>
      <c r="K194" s="385"/>
      <c r="L194" s="385"/>
      <c r="M194" s="385"/>
      <c r="N194" s="385"/>
      <c r="O194" s="385"/>
      <c r="P194" s="308"/>
      <c r="Q194" s="309"/>
      <c r="R194" s="309"/>
      <c r="S194" s="309"/>
      <c r="T194" s="309"/>
      <c r="U194" s="69" t="s">
        <v>228</v>
      </c>
      <c r="V194" s="197"/>
      <c r="W194" s="197"/>
      <c r="X194" s="197"/>
    </row>
    <row r="195" ht="16.5" customHeight="1">
      <c r="A195" s="24"/>
    </row>
    <row r="196" ht="20.25" thickBot="1">
      <c r="A196" s="24" t="s">
        <v>124</v>
      </c>
    </row>
    <row r="197" spans="1:38" ht="44.25" customHeight="1">
      <c r="A197" s="699" t="s">
        <v>125</v>
      </c>
      <c r="B197" s="700"/>
      <c r="C197" s="700"/>
      <c r="D197" s="700"/>
      <c r="E197" s="700"/>
      <c r="F197" s="700"/>
      <c r="G197" s="695">
        <f>P189+P192+P193+P194</f>
        <v>0</v>
      </c>
      <c r="H197" s="696"/>
      <c r="I197" s="696"/>
      <c r="J197" s="696"/>
      <c r="K197" s="696"/>
      <c r="L197" s="696"/>
      <c r="M197" s="696"/>
      <c r="N197" s="696"/>
      <c r="O197" s="696"/>
      <c r="P197" s="696"/>
      <c r="Q197" s="696"/>
      <c r="R197" s="696"/>
      <c r="S197" s="696"/>
      <c r="T197" s="696"/>
      <c r="U197" s="140" t="s">
        <v>228</v>
      </c>
      <c r="V197" s="198"/>
      <c r="W197" s="198"/>
      <c r="X197" s="198"/>
      <c r="Y197" s="372" t="s">
        <v>215</v>
      </c>
      <c r="Z197" s="372"/>
      <c r="AA197" s="372"/>
      <c r="AB197" s="372"/>
      <c r="AC197" s="372"/>
      <c r="AD197" s="372"/>
      <c r="AE197" s="372"/>
      <c r="AF197" s="372"/>
      <c r="AG197" s="372"/>
      <c r="AH197" s="372"/>
      <c r="AI197" s="372"/>
      <c r="AJ197" s="372"/>
      <c r="AK197" s="372"/>
      <c r="AL197" s="372"/>
    </row>
    <row r="198" spans="1:38" ht="44.25" customHeight="1" thickBot="1">
      <c r="A198" s="703" t="s">
        <v>126</v>
      </c>
      <c r="B198" s="704"/>
      <c r="C198" s="704"/>
      <c r="D198" s="704"/>
      <c r="E198" s="704"/>
      <c r="F198" s="704"/>
      <c r="G198" s="697">
        <f>G197*4.345</f>
        <v>0</v>
      </c>
      <c r="H198" s="698"/>
      <c r="I198" s="698"/>
      <c r="J198" s="698"/>
      <c r="K198" s="698"/>
      <c r="L198" s="698"/>
      <c r="M198" s="698"/>
      <c r="N198" s="698"/>
      <c r="O198" s="698"/>
      <c r="P198" s="698"/>
      <c r="Q198" s="698"/>
      <c r="R198" s="698"/>
      <c r="S198" s="698"/>
      <c r="T198" s="698"/>
      <c r="U198" s="141" t="s">
        <v>228</v>
      </c>
      <c r="V198" s="198"/>
      <c r="W198" s="198"/>
      <c r="X198" s="198"/>
      <c r="Y198" s="372"/>
      <c r="Z198" s="372"/>
      <c r="AA198" s="372"/>
      <c r="AB198" s="372"/>
      <c r="AC198" s="372"/>
      <c r="AD198" s="372"/>
      <c r="AE198" s="372"/>
      <c r="AF198" s="372"/>
      <c r="AG198" s="372"/>
      <c r="AH198" s="372"/>
      <c r="AI198" s="372"/>
      <c r="AJ198" s="372"/>
      <c r="AK198" s="372"/>
      <c r="AL198" s="372"/>
    </row>
    <row r="199" ht="19.5">
      <c r="A199" s="24"/>
    </row>
    <row r="200" spans="1:24" ht="42.75" customHeight="1">
      <c r="A200" s="656" t="s">
        <v>79</v>
      </c>
      <c r="B200" s="656"/>
      <c r="C200" s="656"/>
      <c r="D200" s="656"/>
      <c r="E200" s="656"/>
      <c r="F200" s="656"/>
      <c r="G200" s="656"/>
      <c r="H200" s="656"/>
      <c r="I200" s="656"/>
      <c r="J200" s="656"/>
      <c r="K200" s="656"/>
      <c r="L200" s="656"/>
      <c r="M200" s="656"/>
      <c r="N200" s="656"/>
      <c r="O200" s="656"/>
      <c r="P200" s="656"/>
      <c r="Q200" s="656"/>
      <c r="R200" s="656"/>
      <c r="S200" s="656"/>
      <c r="T200" s="656"/>
      <c r="U200" s="656"/>
      <c r="V200" s="33"/>
      <c r="W200" s="33"/>
      <c r="X200" s="33"/>
    </row>
    <row r="201" spans="1:45" ht="22.5" customHeight="1">
      <c r="A201" s="24" t="s">
        <v>80</v>
      </c>
      <c r="AS201" s="37"/>
    </row>
    <row r="202" ht="19.5">
      <c r="A202" s="49" t="s">
        <v>343</v>
      </c>
    </row>
    <row r="203" ht="19.5">
      <c r="A203" s="24" t="s">
        <v>243</v>
      </c>
    </row>
    <row r="204" spans="1:38" ht="51.75" customHeight="1">
      <c r="A204" s="35" t="s">
        <v>116</v>
      </c>
      <c r="B204" s="319" t="s">
        <v>134</v>
      </c>
      <c r="C204" s="319"/>
      <c r="D204" s="319"/>
      <c r="E204" s="319"/>
      <c r="F204" s="319"/>
      <c r="G204" s="319"/>
      <c r="H204" s="319"/>
      <c r="I204" s="319"/>
      <c r="J204" s="319"/>
      <c r="K204" s="319"/>
      <c r="L204" s="319"/>
      <c r="M204" s="319"/>
      <c r="N204" s="319"/>
      <c r="O204" s="319"/>
      <c r="P204" s="319"/>
      <c r="Q204" s="319"/>
      <c r="R204" s="319"/>
      <c r="S204" s="319"/>
      <c r="T204" s="319"/>
      <c r="U204" s="319"/>
      <c r="V204" s="166"/>
      <c r="W204" s="166"/>
      <c r="X204" s="166"/>
      <c r="Y204" s="100"/>
      <c r="Z204" s="100"/>
      <c r="AA204" s="100"/>
      <c r="AB204" s="100"/>
      <c r="AC204" s="100"/>
      <c r="AD204" s="100"/>
      <c r="AE204" s="100"/>
      <c r="AF204" s="100"/>
      <c r="AG204" s="100"/>
      <c r="AH204" s="100"/>
      <c r="AI204" s="100"/>
      <c r="AJ204" s="100"/>
      <c r="AK204" s="100"/>
      <c r="AL204" s="100"/>
    </row>
    <row r="205" spans="1:38" ht="51.75" customHeight="1">
      <c r="A205" s="35" t="s">
        <v>117</v>
      </c>
      <c r="B205" s="319" t="s">
        <v>137</v>
      </c>
      <c r="C205" s="319"/>
      <c r="D205" s="319"/>
      <c r="E205" s="319"/>
      <c r="F205" s="319"/>
      <c r="G205" s="319"/>
      <c r="H205" s="319"/>
      <c r="I205" s="319"/>
      <c r="J205" s="319"/>
      <c r="K205" s="319"/>
      <c r="L205" s="319"/>
      <c r="M205" s="319"/>
      <c r="N205" s="319"/>
      <c r="O205" s="319"/>
      <c r="P205" s="319"/>
      <c r="Q205" s="319"/>
      <c r="R205" s="319"/>
      <c r="S205" s="319"/>
      <c r="T205" s="319"/>
      <c r="U205" s="319"/>
      <c r="V205" s="166"/>
      <c r="W205" s="166"/>
      <c r="X205" s="166"/>
      <c r="Y205" s="100"/>
      <c r="Z205" s="100"/>
      <c r="AA205" s="100"/>
      <c r="AB205" s="100"/>
      <c r="AC205" s="100"/>
      <c r="AD205" s="100"/>
      <c r="AE205" s="100"/>
      <c r="AF205" s="100"/>
      <c r="AG205" s="100"/>
      <c r="AH205" s="100"/>
      <c r="AI205" s="100"/>
      <c r="AJ205" s="100"/>
      <c r="AK205" s="100"/>
      <c r="AL205" s="100"/>
    </row>
    <row r="206" spans="1:38" ht="51.75" customHeight="1">
      <c r="A206" s="35" t="s">
        <v>118</v>
      </c>
      <c r="B206" s="319" t="s">
        <v>127</v>
      </c>
      <c r="C206" s="319"/>
      <c r="D206" s="319"/>
      <c r="E206" s="319"/>
      <c r="F206" s="319"/>
      <c r="G206" s="319"/>
      <c r="H206" s="319"/>
      <c r="I206" s="319"/>
      <c r="J206" s="319"/>
      <c r="K206" s="319"/>
      <c r="L206" s="319"/>
      <c r="M206" s="319"/>
      <c r="N206" s="319"/>
      <c r="O206" s="319"/>
      <c r="P206" s="319"/>
      <c r="Q206" s="319"/>
      <c r="R206" s="319"/>
      <c r="S206" s="319"/>
      <c r="T206" s="319"/>
      <c r="U206" s="319"/>
      <c r="V206" s="166"/>
      <c r="W206" s="166"/>
      <c r="X206" s="166"/>
      <c r="Y206" s="100"/>
      <c r="Z206" s="100"/>
      <c r="AA206" s="100"/>
      <c r="AB206" s="100"/>
      <c r="AC206" s="100"/>
      <c r="AD206" s="100"/>
      <c r="AE206" s="100"/>
      <c r="AF206" s="100"/>
      <c r="AG206" s="100"/>
      <c r="AH206" s="100"/>
      <c r="AI206" s="100"/>
      <c r="AJ206" s="100"/>
      <c r="AK206" s="100"/>
      <c r="AL206" s="100"/>
    </row>
    <row r="207" spans="1:38" ht="51.75" customHeight="1">
      <c r="A207" s="35" t="s">
        <v>119</v>
      </c>
      <c r="B207" s="319" t="s">
        <v>138</v>
      </c>
      <c r="C207" s="319"/>
      <c r="D207" s="319"/>
      <c r="E207" s="319"/>
      <c r="F207" s="319"/>
      <c r="G207" s="319"/>
      <c r="H207" s="319"/>
      <c r="I207" s="319"/>
      <c r="J207" s="319"/>
      <c r="K207" s="319"/>
      <c r="L207" s="319"/>
      <c r="M207" s="319"/>
      <c r="N207" s="319"/>
      <c r="O207" s="319"/>
      <c r="P207" s="319"/>
      <c r="Q207" s="319"/>
      <c r="R207" s="319"/>
      <c r="S207" s="319"/>
      <c r="T207" s="319"/>
      <c r="U207" s="319"/>
      <c r="V207" s="166"/>
      <c r="W207" s="166"/>
      <c r="X207" s="166"/>
      <c r="Y207" s="100"/>
      <c r="Z207" s="100"/>
      <c r="AA207" s="100"/>
      <c r="AB207" s="100"/>
      <c r="AC207" s="100"/>
      <c r="AD207" s="100"/>
      <c r="AE207" s="100"/>
      <c r="AF207" s="100"/>
      <c r="AG207" s="100"/>
      <c r="AH207" s="100"/>
      <c r="AI207" s="100"/>
      <c r="AJ207" s="100"/>
      <c r="AK207" s="100"/>
      <c r="AL207" s="100"/>
    </row>
    <row r="208" spans="1:38" ht="75" customHeight="1">
      <c r="A208" s="35" t="s">
        <v>120</v>
      </c>
      <c r="B208" s="319" t="s">
        <v>128</v>
      </c>
      <c r="C208" s="319"/>
      <c r="D208" s="319"/>
      <c r="E208" s="319"/>
      <c r="F208" s="319"/>
      <c r="G208" s="319"/>
      <c r="H208" s="319"/>
      <c r="I208" s="319"/>
      <c r="J208" s="319"/>
      <c r="K208" s="319"/>
      <c r="L208" s="319"/>
      <c r="M208" s="319"/>
      <c r="N208" s="319"/>
      <c r="O208" s="319"/>
      <c r="P208" s="319"/>
      <c r="Q208" s="319"/>
      <c r="R208" s="319"/>
      <c r="S208" s="319"/>
      <c r="T208" s="319"/>
      <c r="U208" s="319"/>
      <c r="V208" s="166"/>
      <c r="W208" s="166"/>
      <c r="X208" s="166"/>
      <c r="Y208" s="100"/>
      <c r="Z208" s="100"/>
      <c r="AA208" s="100"/>
      <c r="AB208" s="100"/>
      <c r="AC208" s="100"/>
      <c r="AD208" s="100"/>
      <c r="AE208" s="100"/>
      <c r="AF208" s="100"/>
      <c r="AG208" s="100"/>
      <c r="AH208" s="100"/>
      <c r="AI208" s="100"/>
      <c r="AJ208" s="100"/>
      <c r="AK208" s="100"/>
      <c r="AL208" s="100"/>
    </row>
    <row r="209" spans="1:38" ht="25.5" customHeight="1" thickBot="1">
      <c r="A209" s="24" t="s">
        <v>373</v>
      </c>
      <c r="U209" s="100"/>
      <c r="V209" s="100"/>
      <c r="W209" s="100"/>
      <c r="X209" s="100"/>
      <c r="Y209" s="100"/>
      <c r="Z209" s="100"/>
      <c r="AA209" s="100"/>
      <c r="AB209" s="100"/>
      <c r="AC209" s="100"/>
      <c r="AD209" s="100"/>
      <c r="AE209" s="100"/>
      <c r="AF209" s="100"/>
      <c r="AG209" s="100"/>
      <c r="AH209" s="100"/>
      <c r="AI209" s="100"/>
      <c r="AJ209" s="100"/>
      <c r="AK209" s="100"/>
      <c r="AL209" s="100"/>
    </row>
    <row r="210" spans="1:38" ht="30" customHeight="1" thickBot="1">
      <c r="A210" s="533" t="s">
        <v>132</v>
      </c>
      <c r="B210" s="534"/>
      <c r="C210" s="534"/>
      <c r="D210" s="534"/>
      <c r="E210" s="534"/>
      <c r="F210" s="705" t="str">
        <f>'基本情報入力'!$D$15</f>
        <v>○○訪問入浴介護事業所</v>
      </c>
      <c r="G210" s="705"/>
      <c r="H210" s="705"/>
      <c r="I210" s="705"/>
      <c r="J210" s="705"/>
      <c r="K210" s="705"/>
      <c r="L210" s="705"/>
      <c r="M210" s="705"/>
      <c r="N210" s="705"/>
      <c r="O210" s="705"/>
      <c r="P210" s="705"/>
      <c r="Q210" s="705"/>
      <c r="R210" s="705"/>
      <c r="S210" s="706"/>
      <c r="T210" s="706"/>
      <c r="U210" s="707"/>
      <c r="V210" s="199"/>
      <c r="W210" s="199"/>
      <c r="X210" s="199"/>
      <c r="Y210" s="100"/>
      <c r="Z210" s="100"/>
      <c r="AA210" s="100"/>
      <c r="AB210" s="100"/>
      <c r="AC210" s="100"/>
      <c r="AD210" s="100"/>
      <c r="AE210" s="100"/>
      <c r="AF210" s="100"/>
      <c r="AG210" s="100"/>
      <c r="AH210" s="100"/>
      <c r="AI210" s="100"/>
      <c r="AJ210" s="100"/>
      <c r="AK210" s="100"/>
      <c r="AL210" s="100"/>
    </row>
    <row r="211" spans="1:38" ht="30" customHeight="1">
      <c r="A211" s="531" t="s">
        <v>130</v>
      </c>
      <c r="B211" s="532"/>
      <c r="C211" s="532"/>
      <c r="D211" s="532"/>
      <c r="E211" s="517" t="str">
        <f>'基本情報入力'!$D$17</f>
        <v>大阪府富田林市寿町○○－○○</v>
      </c>
      <c r="F211" s="517"/>
      <c r="G211" s="517"/>
      <c r="H211" s="517"/>
      <c r="I211" s="517"/>
      <c r="J211" s="517"/>
      <c r="K211" s="517"/>
      <c r="L211" s="517"/>
      <c r="M211" s="517"/>
      <c r="N211" s="517"/>
      <c r="O211" s="517"/>
      <c r="P211" s="517"/>
      <c r="Q211" s="517"/>
      <c r="R211" s="517"/>
      <c r="S211" s="518"/>
      <c r="T211" s="518"/>
      <c r="U211" s="519"/>
      <c r="V211" s="183"/>
      <c r="W211" s="183"/>
      <c r="X211" s="183"/>
      <c r="Y211" s="100"/>
      <c r="Z211" s="100"/>
      <c r="AA211" s="100"/>
      <c r="AB211" s="100"/>
      <c r="AC211" s="100"/>
      <c r="AD211" s="100"/>
      <c r="AE211" s="100"/>
      <c r="AF211" s="100"/>
      <c r="AG211" s="100"/>
      <c r="AH211" s="100"/>
      <c r="AI211" s="100"/>
      <c r="AJ211" s="100"/>
      <c r="AK211" s="100"/>
      <c r="AL211" s="100"/>
    </row>
    <row r="212" spans="1:38" ht="30" customHeight="1">
      <c r="A212" s="530" t="s">
        <v>238</v>
      </c>
      <c r="B212" s="382"/>
      <c r="C212" s="381" t="str">
        <f>'基本情報入力'!$D$18</f>
        <v>０７２１-２０-１１９９</v>
      </c>
      <c r="D212" s="381"/>
      <c r="E212" s="381"/>
      <c r="F212" s="381"/>
      <c r="G212" s="381"/>
      <c r="H212" s="381"/>
      <c r="I212" s="381"/>
      <c r="J212" s="381"/>
      <c r="K212" s="382" t="s">
        <v>239</v>
      </c>
      <c r="L212" s="382"/>
      <c r="M212" s="711" t="str">
        <f>'基本情報入力'!$D$19</f>
        <v>０７２１-２０-１２０２</v>
      </c>
      <c r="N212" s="711"/>
      <c r="O212" s="711"/>
      <c r="P212" s="711"/>
      <c r="Q212" s="711"/>
      <c r="R212" s="711"/>
      <c r="S212" s="514"/>
      <c r="T212" s="514"/>
      <c r="U212" s="712"/>
      <c r="V212" s="183"/>
      <c r="W212" s="183"/>
      <c r="X212" s="183"/>
      <c r="Y212" s="100"/>
      <c r="Z212" s="100"/>
      <c r="AA212" s="100"/>
      <c r="AB212" s="100"/>
      <c r="AC212" s="100"/>
      <c r="AD212" s="100"/>
      <c r="AE212" s="100"/>
      <c r="AF212" s="100"/>
      <c r="AG212" s="100"/>
      <c r="AH212" s="100"/>
      <c r="AI212" s="100"/>
      <c r="AJ212" s="100"/>
      <c r="AK212" s="100"/>
      <c r="AL212" s="100"/>
    </row>
    <row r="213" spans="1:38" ht="30" customHeight="1" thickBot="1">
      <c r="A213" s="501" t="s">
        <v>131</v>
      </c>
      <c r="B213" s="502"/>
      <c r="C213" s="502"/>
      <c r="D213" s="713" t="str">
        <f>'基本情報入力'!$D$21&amp;'基本情報入力'!D22</f>
        <v>月～金曜日（ただし祝日、8/13～8/15・12/30～1/3を除く）９：００～１８：００</v>
      </c>
      <c r="E213" s="713"/>
      <c r="F213" s="713"/>
      <c r="G213" s="713"/>
      <c r="H213" s="713"/>
      <c r="I213" s="713"/>
      <c r="J213" s="713"/>
      <c r="K213" s="713"/>
      <c r="L213" s="713"/>
      <c r="M213" s="713"/>
      <c r="N213" s="713"/>
      <c r="O213" s="713"/>
      <c r="P213" s="713"/>
      <c r="Q213" s="713"/>
      <c r="R213" s="713"/>
      <c r="S213" s="714"/>
      <c r="T213" s="714"/>
      <c r="U213" s="715"/>
      <c r="V213" s="183"/>
      <c r="W213" s="183"/>
      <c r="X213" s="183"/>
      <c r="Y213" s="100"/>
      <c r="Z213" s="100"/>
      <c r="AA213" s="100"/>
      <c r="AB213" s="100"/>
      <c r="AC213" s="100"/>
      <c r="AD213" s="100"/>
      <c r="AE213" s="100"/>
      <c r="AF213" s="100"/>
      <c r="AG213" s="100"/>
      <c r="AH213" s="100"/>
      <c r="AI213" s="100"/>
      <c r="AJ213" s="100"/>
      <c r="AK213" s="100"/>
      <c r="AL213" s="100"/>
    </row>
    <row r="214" spans="21:38" ht="12" customHeight="1" thickBot="1">
      <c r="U214" s="100"/>
      <c r="V214" s="100"/>
      <c r="W214" s="100"/>
      <c r="X214" s="100"/>
      <c r="Y214" s="100"/>
      <c r="Z214" s="100"/>
      <c r="AA214" s="100"/>
      <c r="AB214" s="100"/>
      <c r="AC214" s="100"/>
      <c r="AD214" s="100"/>
      <c r="AE214" s="100"/>
      <c r="AF214" s="100"/>
      <c r="AG214" s="100"/>
      <c r="AH214" s="100"/>
      <c r="AI214" s="100"/>
      <c r="AJ214" s="100"/>
      <c r="AK214" s="100"/>
      <c r="AL214" s="100"/>
    </row>
    <row r="215" spans="1:38" ht="30" customHeight="1" thickBot="1">
      <c r="A215" s="526" t="s">
        <v>242</v>
      </c>
      <c r="B215" s="527"/>
      <c r="C215" s="527"/>
      <c r="D215" s="527"/>
      <c r="E215" s="527"/>
      <c r="F215" s="527"/>
      <c r="G215" s="527"/>
      <c r="H215" s="527"/>
      <c r="I215" s="527"/>
      <c r="J215" s="527"/>
      <c r="K215" s="527"/>
      <c r="L215" s="527"/>
      <c r="M215" s="520" t="str">
        <f>VLOOKUP('基本情報入力'!$D$42,'基本情報入力'!C46:I54,2,FALSE)</f>
        <v>富田林市役所</v>
      </c>
      <c r="N215" s="520"/>
      <c r="O215" s="520"/>
      <c r="P215" s="520"/>
      <c r="Q215" s="520"/>
      <c r="R215" s="520"/>
      <c r="S215" s="521"/>
      <c r="T215" s="521"/>
      <c r="U215" s="522"/>
      <c r="V215" s="199"/>
      <c r="W215" s="199"/>
      <c r="X215" s="199"/>
      <c r="Y215" s="100"/>
      <c r="Z215" s="100"/>
      <c r="AA215" s="100"/>
      <c r="AB215" s="100"/>
      <c r="AC215" s="100"/>
      <c r="AD215" s="100"/>
      <c r="AE215" s="100"/>
      <c r="AF215" s="100"/>
      <c r="AG215" s="100"/>
      <c r="AH215" s="100"/>
      <c r="AI215" s="100"/>
      <c r="AJ215" s="100"/>
      <c r="AK215" s="100"/>
      <c r="AL215" s="100"/>
    </row>
    <row r="216" spans="1:38" ht="30" customHeight="1">
      <c r="A216" s="528" t="s">
        <v>130</v>
      </c>
      <c r="B216" s="529"/>
      <c r="C216" s="529"/>
      <c r="D216" s="529"/>
      <c r="E216" s="708" t="str">
        <f>VLOOKUP('基本情報入力'!$D$42,'基本情報入力'!C46:I54,3,FALSE)</f>
        <v>富田林市常盤町1番1号</v>
      </c>
      <c r="F216" s="708"/>
      <c r="G216" s="708"/>
      <c r="H216" s="708"/>
      <c r="I216" s="708"/>
      <c r="J216" s="708"/>
      <c r="K216" s="708"/>
      <c r="L216" s="708"/>
      <c r="M216" s="708"/>
      <c r="N216" s="708"/>
      <c r="O216" s="708"/>
      <c r="P216" s="708"/>
      <c r="Q216" s="708"/>
      <c r="R216" s="708"/>
      <c r="S216" s="709"/>
      <c r="T216" s="709"/>
      <c r="U216" s="710"/>
      <c r="V216" s="200"/>
      <c r="W216" s="200"/>
      <c r="X216" s="200"/>
      <c r="Y216" s="100"/>
      <c r="Z216" s="100"/>
      <c r="AA216" s="100"/>
      <c r="AB216" s="100"/>
      <c r="AC216" s="100"/>
      <c r="AD216" s="100"/>
      <c r="AE216" s="100"/>
      <c r="AF216" s="100"/>
      <c r="AG216" s="100"/>
      <c r="AH216" s="100"/>
      <c r="AI216" s="100"/>
      <c r="AJ216" s="100"/>
      <c r="AK216" s="100"/>
      <c r="AL216" s="100"/>
    </row>
    <row r="217" spans="1:38" ht="30" customHeight="1">
      <c r="A217" s="530" t="s">
        <v>238</v>
      </c>
      <c r="B217" s="382"/>
      <c r="C217" s="381" t="str">
        <f>VLOOKUP('基本情報入力'!$D$42,'基本情報入力'!C46:I54,5,FALSE)</f>
        <v>０７２１-２５-１０００（代表）</v>
      </c>
      <c r="D217" s="381"/>
      <c r="E217" s="381"/>
      <c r="F217" s="381"/>
      <c r="G217" s="381"/>
      <c r="H217" s="381"/>
      <c r="I217" s="381"/>
      <c r="J217" s="381"/>
      <c r="K217" s="382" t="s">
        <v>239</v>
      </c>
      <c r="L217" s="382"/>
      <c r="M217" s="711" t="str">
        <f>VLOOKUP('基本情報入力'!$D$42,'基本情報入力'!C46:I54,6,FALSE)</f>
        <v>０７２１-２０-２１１３</v>
      </c>
      <c r="N217" s="711"/>
      <c r="O217" s="711"/>
      <c r="P217" s="711"/>
      <c r="Q217" s="711"/>
      <c r="R217" s="711"/>
      <c r="S217" s="514"/>
      <c r="T217" s="514"/>
      <c r="U217" s="712"/>
      <c r="V217" s="183"/>
      <c r="W217" s="183"/>
      <c r="X217" s="183"/>
      <c r="Y217" s="100"/>
      <c r="Z217" s="100"/>
      <c r="AA217" s="100"/>
      <c r="AB217" s="100"/>
      <c r="AC217" s="100"/>
      <c r="AD217" s="100"/>
      <c r="AE217" s="100"/>
      <c r="AF217" s="100"/>
      <c r="AG217" s="100"/>
      <c r="AH217" s="100"/>
      <c r="AI217" s="100"/>
      <c r="AJ217" s="100"/>
      <c r="AK217" s="100"/>
      <c r="AL217" s="100"/>
    </row>
    <row r="218" spans="1:38" ht="30" customHeight="1" thickBot="1">
      <c r="A218" s="501" t="s">
        <v>131</v>
      </c>
      <c r="B218" s="502"/>
      <c r="C218" s="502"/>
      <c r="D218" s="713" t="str">
        <f>VLOOKUP('基本情報入力'!$D$42,'基本情報入力'!C46:I54,7,FALSE)</f>
        <v>９時から１７時３０分（土日祝および12/30～1/3を除く）</v>
      </c>
      <c r="E218" s="713"/>
      <c r="F218" s="713"/>
      <c r="G218" s="713"/>
      <c r="H218" s="713"/>
      <c r="I218" s="713"/>
      <c r="J218" s="713"/>
      <c r="K218" s="713"/>
      <c r="L218" s="713"/>
      <c r="M218" s="713"/>
      <c r="N218" s="713"/>
      <c r="O218" s="713"/>
      <c r="P218" s="713"/>
      <c r="Q218" s="713"/>
      <c r="R218" s="713"/>
      <c r="S218" s="714"/>
      <c r="T218" s="714"/>
      <c r="U218" s="715"/>
      <c r="V218" s="183"/>
      <c r="W218" s="183"/>
      <c r="X218" s="183"/>
      <c r="Y218" s="100"/>
      <c r="Z218" s="100"/>
      <c r="AA218" s="100"/>
      <c r="AB218" s="100"/>
      <c r="AC218" s="100"/>
      <c r="AD218" s="100"/>
      <c r="AE218" s="100"/>
      <c r="AF218" s="100"/>
      <c r="AG218" s="100"/>
      <c r="AH218" s="100"/>
      <c r="AI218" s="100"/>
      <c r="AJ218" s="100"/>
      <c r="AK218" s="100"/>
      <c r="AL218" s="100"/>
    </row>
    <row r="219" ht="12" customHeight="1" thickBot="1"/>
    <row r="220" spans="1:38" ht="30" customHeight="1" thickBot="1">
      <c r="A220" s="720" t="s">
        <v>323</v>
      </c>
      <c r="B220" s="520"/>
      <c r="C220" s="520"/>
      <c r="D220" s="520"/>
      <c r="E220" s="520"/>
      <c r="F220" s="520"/>
      <c r="G220" s="520"/>
      <c r="H220" s="520"/>
      <c r="I220" s="520"/>
      <c r="J220" s="520"/>
      <c r="K220" s="520"/>
      <c r="L220" s="520"/>
      <c r="M220" s="520"/>
      <c r="N220" s="520"/>
      <c r="O220" s="520"/>
      <c r="P220" s="520"/>
      <c r="Q220" s="520"/>
      <c r="R220" s="520"/>
      <c r="S220" s="521"/>
      <c r="T220" s="521"/>
      <c r="U220" s="522"/>
      <c r="V220" s="199"/>
      <c r="W220" s="199"/>
      <c r="X220" s="199"/>
      <c r="Y220" s="107"/>
      <c r="Z220" s="107"/>
      <c r="AA220" s="107"/>
      <c r="AB220" s="107"/>
      <c r="AC220" s="107"/>
      <c r="AD220" s="107"/>
      <c r="AE220" s="107"/>
      <c r="AF220" s="107"/>
      <c r="AG220" s="107"/>
      <c r="AH220" s="107"/>
      <c r="AI220" s="107"/>
      <c r="AJ220" s="107"/>
      <c r="AK220" s="107"/>
      <c r="AL220" s="107"/>
    </row>
    <row r="221" spans="1:24" ht="30" customHeight="1">
      <c r="A221" s="528" t="s">
        <v>130</v>
      </c>
      <c r="B221" s="529"/>
      <c r="C221" s="529"/>
      <c r="D221" s="529"/>
      <c r="E221" s="721" t="s">
        <v>219</v>
      </c>
      <c r="F221" s="721"/>
      <c r="G221" s="721"/>
      <c r="H221" s="721"/>
      <c r="I221" s="721"/>
      <c r="J221" s="721"/>
      <c r="K221" s="721"/>
      <c r="L221" s="721"/>
      <c r="M221" s="721"/>
      <c r="N221" s="721"/>
      <c r="O221" s="721"/>
      <c r="P221" s="721"/>
      <c r="Q221" s="721"/>
      <c r="R221" s="721"/>
      <c r="S221" s="722"/>
      <c r="T221" s="722"/>
      <c r="U221" s="723"/>
      <c r="V221" s="201"/>
      <c r="W221" s="201"/>
      <c r="X221" s="201"/>
    </row>
    <row r="222" spans="1:24" ht="30" customHeight="1">
      <c r="A222" s="530" t="s">
        <v>238</v>
      </c>
      <c r="B222" s="382"/>
      <c r="C222" s="719" t="s">
        <v>251</v>
      </c>
      <c r="D222" s="719"/>
      <c r="E222" s="719"/>
      <c r="F222" s="719"/>
      <c r="G222" s="719"/>
      <c r="H222" s="719"/>
      <c r="I222" s="719"/>
      <c r="J222" s="719"/>
      <c r="K222" s="382" t="s">
        <v>239</v>
      </c>
      <c r="L222" s="382"/>
      <c r="M222" s="724" t="s">
        <v>249</v>
      </c>
      <c r="N222" s="724"/>
      <c r="O222" s="724"/>
      <c r="P222" s="724"/>
      <c r="Q222" s="724"/>
      <c r="R222" s="724"/>
      <c r="S222" s="725"/>
      <c r="T222" s="725"/>
      <c r="U222" s="726"/>
      <c r="V222" s="201"/>
      <c r="W222" s="201"/>
      <c r="X222" s="201"/>
    </row>
    <row r="223" spans="1:24" ht="30" customHeight="1" thickBot="1">
      <c r="A223" s="501" t="s">
        <v>131</v>
      </c>
      <c r="B223" s="502"/>
      <c r="C223" s="502"/>
      <c r="D223" s="716" t="s">
        <v>250</v>
      </c>
      <c r="E223" s="716"/>
      <c r="F223" s="716"/>
      <c r="G223" s="716"/>
      <c r="H223" s="716"/>
      <c r="I223" s="716"/>
      <c r="J223" s="716"/>
      <c r="K223" s="716"/>
      <c r="L223" s="716"/>
      <c r="M223" s="716"/>
      <c r="N223" s="716"/>
      <c r="O223" s="716"/>
      <c r="P223" s="716"/>
      <c r="Q223" s="716"/>
      <c r="R223" s="716"/>
      <c r="S223" s="717"/>
      <c r="T223" s="717"/>
      <c r="U223" s="718"/>
      <c r="V223" s="201"/>
      <c r="W223" s="201"/>
      <c r="X223" s="201"/>
    </row>
    <row r="224" spans="1:24" ht="15.75" customHeight="1">
      <c r="A224" s="216"/>
      <c r="B224" s="216"/>
      <c r="C224" s="216"/>
      <c r="D224" s="201"/>
      <c r="E224" s="201"/>
      <c r="F224" s="201"/>
      <c r="G224" s="201"/>
      <c r="H224" s="201"/>
      <c r="I224" s="201"/>
      <c r="J224" s="201"/>
      <c r="K224" s="201"/>
      <c r="L224" s="201"/>
      <c r="M224" s="201"/>
      <c r="N224" s="201"/>
      <c r="O224" s="201"/>
      <c r="P224" s="201"/>
      <c r="Q224" s="201"/>
      <c r="R224" s="201"/>
      <c r="S224" s="201"/>
      <c r="T224" s="201"/>
      <c r="U224" s="201"/>
      <c r="V224" s="201"/>
      <c r="W224" s="201"/>
      <c r="X224" s="201"/>
    </row>
    <row r="225" spans="1:24" ht="30" customHeight="1">
      <c r="A225" s="278" t="s">
        <v>498</v>
      </c>
      <c r="B225" s="278"/>
      <c r="C225" s="278"/>
      <c r="D225" s="278"/>
      <c r="E225" s="278"/>
      <c r="F225" s="278"/>
      <c r="G225" s="278"/>
      <c r="H225" s="278"/>
      <c r="I225" s="278"/>
      <c r="J225" s="278"/>
      <c r="K225" s="278"/>
      <c r="L225" s="278"/>
      <c r="M225" s="278"/>
      <c r="N225" s="278"/>
      <c r="O225" s="278"/>
      <c r="P225" s="278"/>
      <c r="Q225" s="278"/>
      <c r="R225" s="278"/>
      <c r="S225" s="278"/>
      <c r="T225" s="278"/>
      <c r="U225" s="278"/>
      <c r="V225" s="217"/>
      <c r="W225" s="201"/>
      <c r="X225" s="201"/>
    </row>
    <row r="226" spans="1:24" ht="21" customHeight="1">
      <c r="A226" s="265" t="s">
        <v>499</v>
      </c>
      <c r="B226" s="265"/>
      <c r="C226" s="265"/>
      <c r="D226" s="265"/>
      <c r="E226" s="265"/>
      <c r="F226" s="265"/>
      <c r="G226" s="265"/>
      <c r="H226" s="265"/>
      <c r="I226" s="265"/>
      <c r="J226" s="265"/>
      <c r="K226" s="265"/>
      <c r="L226" s="265"/>
      <c r="M226" s="265"/>
      <c r="N226" s="265"/>
      <c r="O226" s="265"/>
      <c r="P226" s="265"/>
      <c r="Q226" s="265"/>
      <c r="R226" s="265"/>
      <c r="S226" s="265"/>
      <c r="T226" s="265"/>
      <c r="U226" s="265"/>
      <c r="V226" s="265"/>
      <c r="W226" s="201"/>
      <c r="X226" s="201"/>
    </row>
    <row r="227" spans="1:24" ht="19.5" customHeight="1">
      <c r="A227" s="218"/>
      <c r="B227" s="265" t="s">
        <v>500</v>
      </c>
      <c r="C227" s="265"/>
      <c r="D227" s="265"/>
      <c r="E227" s="265"/>
      <c r="F227" s="265"/>
      <c r="G227" s="265"/>
      <c r="H227" s="265"/>
      <c r="I227" s="265"/>
      <c r="J227" s="265"/>
      <c r="K227" s="265"/>
      <c r="L227" s="265"/>
      <c r="M227" s="265"/>
      <c r="N227" s="265"/>
      <c r="O227" s="265"/>
      <c r="P227" s="265"/>
      <c r="Q227" s="265"/>
      <c r="R227" s="265"/>
      <c r="S227" s="265"/>
      <c r="T227" s="265"/>
      <c r="U227" s="265"/>
      <c r="V227" s="265"/>
      <c r="W227" s="201"/>
      <c r="X227" s="201"/>
    </row>
    <row r="228" spans="1:24" ht="15.75" customHeight="1">
      <c r="A228" s="218"/>
      <c r="B228" s="265" t="s">
        <v>501</v>
      </c>
      <c r="C228" s="265"/>
      <c r="D228" s="265"/>
      <c r="E228" s="265"/>
      <c r="F228" s="265"/>
      <c r="G228" s="265"/>
      <c r="H228" s="265"/>
      <c r="I228" s="265"/>
      <c r="J228" s="265"/>
      <c r="K228" s="265"/>
      <c r="L228" s="265"/>
      <c r="M228" s="265"/>
      <c r="N228" s="265"/>
      <c r="O228" s="265"/>
      <c r="P228" s="265"/>
      <c r="Q228" s="265"/>
      <c r="R228" s="265"/>
      <c r="S228" s="265"/>
      <c r="T228" s="265"/>
      <c r="U228" s="265"/>
      <c r="V228" s="265"/>
      <c r="W228" s="201"/>
      <c r="X228" s="201"/>
    </row>
    <row r="229" spans="1:24" ht="20.25" customHeight="1">
      <c r="A229" s="218"/>
      <c r="B229" s="265" t="s">
        <v>502</v>
      </c>
      <c r="C229" s="265"/>
      <c r="D229" s="265"/>
      <c r="E229" s="265"/>
      <c r="F229" s="265"/>
      <c r="G229" s="265"/>
      <c r="H229" s="265"/>
      <c r="I229" s="265"/>
      <c r="J229" s="265"/>
      <c r="K229" s="265"/>
      <c r="L229" s="265"/>
      <c r="M229" s="265"/>
      <c r="N229" s="265"/>
      <c r="O229" s="265"/>
      <c r="P229" s="265"/>
      <c r="Q229" s="265"/>
      <c r="R229" s="265"/>
      <c r="S229" s="265"/>
      <c r="T229" s="265"/>
      <c r="U229" s="265"/>
      <c r="V229" s="265"/>
      <c r="W229" s="201"/>
      <c r="X229" s="201"/>
    </row>
    <row r="230" spans="1:24" ht="15.75" customHeight="1">
      <c r="A230" s="265" t="s">
        <v>503</v>
      </c>
      <c r="B230" s="265"/>
      <c r="C230" s="265"/>
      <c r="D230" s="265"/>
      <c r="E230" s="265"/>
      <c r="F230" s="265"/>
      <c r="G230" s="265"/>
      <c r="H230" s="265"/>
      <c r="I230" s="265"/>
      <c r="J230" s="265"/>
      <c r="K230" s="265"/>
      <c r="L230" s="265"/>
      <c r="M230" s="265"/>
      <c r="N230" s="265"/>
      <c r="O230" s="265"/>
      <c r="P230" s="265"/>
      <c r="Q230" s="265"/>
      <c r="R230" s="265"/>
      <c r="S230" s="265"/>
      <c r="T230" s="265"/>
      <c r="U230" s="265"/>
      <c r="V230" s="265"/>
      <c r="W230" s="201"/>
      <c r="X230" s="201"/>
    </row>
    <row r="231" spans="1:24" ht="18" customHeight="1">
      <c r="A231" s="218"/>
      <c r="B231" s="265" t="s">
        <v>504</v>
      </c>
      <c r="C231" s="265"/>
      <c r="D231" s="265"/>
      <c r="E231" s="265"/>
      <c r="F231" s="265"/>
      <c r="G231" s="265"/>
      <c r="H231" s="265"/>
      <c r="I231" s="265"/>
      <c r="J231" s="265"/>
      <c r="K231" s="265"/>
      <c r="L231" s="265"/>
      <c r="M231" s="265"/>
      <c r="N231" s="265"/>
      <c r="O231" s="265"/>
      <c r="P231" s="265"/>
      <c r="Q231" s="265"/>
      <c r="R231" s="265"/>
      <c r="S231" s="265"/>
      <c r="T231" s="265"/>
      <c r="U231" s="265"/>
      <c r="V231" s="265"/>
      <c r="W231" s="201"/>
      <c r="X231" s="201"/>
    </row>
    <row r="232" ht="36" customHeight="1" thickBot="1">
      <c r="A232" s="32" t="s">
        <v>505</v>
      </c>
    </row>
    <row r="233" spans="1:24" ht="32.25" customHeight="1" thickBot="1">
      <c r="A233" s="523" t="s">
        <v>68</v>
      </c>
      <c r="B233" s="524"/>
      <c r="C233" s="524"/>
      <c r="D233" s="524"/>
      <c r="E233" s="524"/>
      <c r="F233" s="524"/>
      <c r="G233" s="524"/>
      <c r="H233" s="524"/>
      <c r="I233" s="525"/>
      <c r="J233" s="507" t="s">
        <v>133</v>
      </c>
      <c r="K233" s="508"/>
      <c r="L233" s="508"/>
      <c r="M233" s="508"/>
      <c r="N233" s="508"/>
      <c r="O233" s="508"/>
      <c r="P233" s="508"/>
      <c r="Q233" s="508"/>
      <c r="R233" s="508"/>
      <c r="S233" s="508"/>
      <c r="T233" s="508"/>
      <c r="U233" s="509"/>
      <c r="V233" s="202"/>
      <c r="W233" s="202"/>
      <c r="X233" s="202"/>
    </row>
    <row r="234" ht="19.5">
      <c r="A234" s="24"/>
    </row>
    <row r="235" spans="1:24" ht="100.5" customHeight="1" thickBot="1">
      <c r="A235" s="510" t="s">
        <v>461</v>
      </c>
      <c r="B235" s="510"/>
      <c r="C235" s="510"/>
      <c r="D235" s="510"/>
      <c r="E235" s="510"/>
      <c r="F235" s="510"/>
      <c r="G235" s="510"/>
      <c r="H235" s="510"/>
      <c r="I235" s="510"/>
      <c r="J235" s="510"/>
      <c r="K235" s="510"/>
      <c r="L235" s="510"/>
      <c r="M235" s="510"/>
      <c r="N235" s="510"/>
      <c r="O235" s="510"/>
      <c r="P235" s="510"/>
      <c r="Q235" s="510"/>
      <c r="R235" s="510"/>
      <c r="S235" s="510"/>
      <c r="T235" s="510"/>
      <c r="U235" s="510"/>
      <c r="V235" s="27"/>
      <c r="W235" s="27"/>
      <c r="X235" s="27"/>
    </row>
    <row r="236" spans="1:38" ht="40.5" customHeight="1">
      <c r="A236" s="732" t="s">
        <v>69</v>
      </c>
      <c r="B236" s="505" t="s">
        <v>136</v>
      </c>
      <c r="C236" s="389"/>
      <c r="D236" s="503"/>
      <c r="E236" s="511" t="str">
        <f>'基本情報入力'!$D$12</f>
        <v>大阪府大阪市○区○○－○○</v>
      </c>
      <c r="F236" s="512"/>
      <c r="G236" s="512"/>
      <c r="H236" s="512"/>
      <c r="I236" s="512"/>
      <c r="J236" s="512"/>
      <c r="K236" s="512"/>
      <c r="L236" s="512"/>
      <c r="M236" s="512"/>
      <c r="N236" s="512"/>
      <c r="O236" s="512"/>
      <c r="P236" s="512"/>
      <c r="Q236" s="512"/>
      <c r="R236" s="512"/>
      <c r="S236" s="512"/>
      <c r="T236" s="512"/>
      <c r="U236" s="513"/>
      <c r="V236" s="183"/>
      <c r="W236" s="183"/>
      <c r="X236" s="183"/>
      <c r="Z236" s="109"/>
      <c r="AA236" s="109"/>
      <c r="AB236" s="109"/>
      <c r="AC236" s="109"/>
      <c r="AD236" s="109"/>
      <c r="AE236" s="109"/>
      <c r="AF236" s="109"/>
      <c r="AG236" s="109"/>
      <c r="AH236" s="109"/>
      <c r="AI236" s="109"/>
      <c r="AJ236" s="109"/>
      <c r="AK236" s="109"/>
      <c r="AL236" s="109"/>
    </row>
    <row r="237" spans="1:38" ht="40.5" customHeight="1">
      <c r="A237" s="733"/>
      <c r="B237" s="736" t="s">
        <v>70</v>
      </c>
      <c r="C237" s="538"/>
      <c r="D237" s="737"/>
      <c r="E237" s="514" t="str">
        <f>'基本情報入力'!$D$10</f>
        <v>株式会社○○○○</v>
      </c>
      <c r="F237" s="515"/>
      <c r="G237" s="515"/>
      <c r="H237" s="515"/>
      <c r="I237" s="515"/>
      <c r="J237" s="515"/>
      <c r="K237" s="515"/>
      <c r="L237" s="515"/>
      <c r="M237" s="515"/>
      <c r="N237" s="515"/>
      <c r="O237" s="515"/>
      <c r="P237" s="515"/>
      <c r="Q237" s="515"/>
      <c r="R237" s="515"/>
      <c r="S237" s="515"/>
      <c r="T237" s="515"/>
      <c r="U237" s="516"/>
      <c r="V237" s="183"/>
      <c r="W237" s="183"/>
      <c r="X237" s="183"/>
      <c r="Y237" s="109"/>
      <c r="Z237" s="109"/>
      <c r="AA237" s="109"/>
      <c r="AB237" s="109"/>
      <c r="AC237" s="109"/>
      <c r="AD237" s="109"/>
      <c r="AE237" s="109"/>
      <c r="AF237" s="109"/>
      <c r="AG237" s="109"/>
      <c r="AH237" s="109"/>
      <c r="AI237" s="109"/>
      <c r="AJ237" s="109"/>
      <c r="AK237" s="109"/>
      <c r="AL237" s="109"/>
    </row>
    <row r="238" spans="1:38" ht="40.5" customHeight="1" thickBot="1">
      <c r="A238" s="733"/>
      <c r="B238" s="735" t="s">
        <v>71</v>
      </c>
      <c r="C238" s="679"/>
      <c r="D238" s="680"/>
      <c r="E238" s="729" t="str">
        <f>'基本情報入力'!$D$11</f>
        <v>代表取締役　□□　□□□</v>
      </c>
      <c r="F238" s="730"/>
      <c r="G238" s="730"/>
      <c r="H238" s="730"/>
      <c r="I238" s="730"/>
      <c r="J238" s="730"/>
      <c r="K238" s="730"/>
      <c r="L238" s="730"/>
      <c r="M238" s="730"/>
      <c r="N238" s="730"/>
      <c r="O238" s="730"/>
      <c r="P238" s="731"/>
      <c r="Q238" s="727" t="s">
        <v>72</v>
      </c>
      <c r="R238" s="727"/>
      <c r="S238" s="727"/>
      <c r="T238" s="727"/>
      <c r="U238" s="728"/>
      <c r="V238" s="203"/>
      <c r="W238" s="203"/>
      <c r="X238" s="203"/>
      <c r="Y238" s="109"/>
      <c r="Z238" s="109"/>
      <c r="AA238" s="109"/>
      <c r="AB238" s="109"/>
      <c r="AC238" s="109"/>
      <c r="AD238" s="109"/>
      <c r="AE238" s="109"/>
      <c r="AF238" s="109"/>
      <c r="AG238" s="109"/>
      <c r="AH238" s="109"/>
      <c r="AI238" s="109"/>
      <c r="AJ238" s="109"/>
      <c r="AK238" s="109"/>
      <c r="AL238" s="109"/>
    </row>
    <row r="239" spans="1:38" ht="40.5" customHeight="1">
      <c r="A239" s="733"/>
      <c r="B239" s="505" t="s">
        <v>73</v>
      </c>
      <c r="C239" s="389"/>
      <c r="D239" s="503"/>
      <c r="E239" s="511" t="str">
        <f>'基本情報入力'!$D$15</f>
        <v>○○訪問入浴介護事業所</v>
      </c>
      <c r="F239" s="512"/>
      <c r="G239" s="512"/>
      <c r="H239" s="512"/>
      <c r="I239" s="512"/>
      <c r="J239" s="512"/>
      <c r="K239" s="512"/>
      <c r="L239" s="512"/>
      <c r="M239" s="512"/>
      <c r="N239" s="512"/>
      <c r="O239" s="512"/>
      <c r="P239" s="512"/>
      <c r="Q239" s="512"/>
      <c r="R239" s="512"/>
      <c r="S239" s="512"/>
      <c r="T239" s="512"/>
      <c r="U239" s="513"/>
      <c r="V239" s="183"/>
      <c r="W239" s="183"/>
      <c r="X239" s="183"/>
      <c r="Y239" s="383" t="s">
        <v>232</v>
      </c>
      <c r="Z239" s="383"/>
      <c r="AA239" s="383"/>
      <c r="AB239" s="383"/>
      <c r="AC239" s="383"/>
      <c r="AD239" s="383"/>
      <c r="AE239" s="383"/>
      <c r="AF239" s="383"/>
      <c r="AG239" s="383"/>
      <c r="AH239" s="383"/>
      <c r="AI239" s="383"/>
      <c r="AJ239" s="383"/>
      <c r="AK239" s="383"/>
      <c r="AL239" s="383"/>
    </row>
    <row r="240" spans="1:38" ht="40.5" customHeight="1" thickBot="1">
      <c r="A240" s="734"/>
      <c r="B240" s="506" t="s">
        <v>74</v>
      </c>
      <c r="C240" s="397"/>
      <c r="D240" s="504"/>
      <c r="E240" s="750"/>
      <c r="F240" s="751"/>
      <c r="G240" s="751"/>
      <c r="H240" s="751"/>
      <c r="I240" s="751"/>
      <c r="J240" s="751"/>
      <c r="K240" s="751"/>
      <c r="L240" s="751"/>
      <c r="M240" s="751"/>
      <c r="N240" s="751"/>
      <c r="O240" s="751"/>
      <c r="P240" s="752"/>
      <c r="Q240" s="738" t="s">
        <v>72</v>
      </c>
      <c r="R240" s="738"/>
      <c r="S240" s="738"/>
      <c r="T240" s="738"/>
      <c r="U240" s="739"/>
      <c r="V240" s="203"/>
      <c r="W240" s="203"/>
      <c r="X240" s="203"/>
      <c r="Y240" s="383"/>
      <c r="Z240" s="383"/>
      <c r="AA240" s="383"/>
      <c r="AB240" s="383"/>
      <c r="AC240" s="383"/>
      <c r="AD240" s="383"/>
      <c r="AE240" s="383"/>
      <c r="AF240" s="383"/>
      <c r="AG240" s="383"/>
      <c r="AH240" s="383"/>
      <c r="AI240" s="383"/>
      <c r="AJ240" s="383"/>
      <c r="AK240" s="383"/>
      <c r="AL240" s="383"/>
    </row>
    <row r="241" spans="1:38" ht="39" customHeight="1">
      <c r="A241" s="24"/>
      <c r="Y241" s="100"/>
      <c r="Z241" s="100"/>
      <c r="AA241" s="100"/>
      <c r="AB241" s="100"/>
      <c r="AC241" s="100"/>
      <c r="AD241" s="100"/>
      <c r="AE241" s="100"/>
      <c r="AF241" s="100"/>
      <c r="AG241" s="100"/>
      <c r="AH241" s="100"/>
      <c r="AI241" s="100"/>
      <c r="AJ241" s="100"/>
      <c r="AK241" s="100"/>
      <c r="AL241" s="100"/>
    </row>
    <row r="242" spans="1:38" ht="27.75" customHeight="1" thickBot="1">
      <c r="A242" s="26" t="s">
        <v>77</v>
      </c>
      <c r="U242" s="142"/>
      <c r="V242" s="142"/>
      <c r="W242" s="142"/>
      <c r="X242" s="142"/>
      <c r="Y242" s="109"/>
      <c r="Z242" s="109"/>
      <c r="AA242" s="109"/>
      <c r="AB242" s="109"/>
      <c r="AC242" s="109"/>
      <c r="AD242" s="109"/>
      <c r="AE242" s="109"/>
      <c r="AF242" s="109"/>
      <c r="AG242" s="109"/>
      <c r="AH242" s="109"/>
      <c r="AI242" s="109"/>
      <c r="AJ242" s="109"/>
      <c r="AK242" s="109"/>
      <c r="AL242" s="109"/>
    </row>
    <row r="243" spans="1:38" ht="48" customHeight="1">
      <c r="A243" s="388" t="s">
        <v>407</v>
      </c>
      <c r="B243" s="389"/>
      <c r="C243" s="503"/>
      <c r="D243" s="505" t="s">
        <v>75</v>
      </c>
      <c r="E243" s="503"/>
      <c r="F243" s="740"/>
      <c r="G243" s="741"/>
      <c r="H243" s="741"/>
      <c r="I243" s="741"/>
      <c r="J243" s="741"/>
      <c r="K243" s="741"/>
      <c r="L243" s="741"/>
      <c r="M243" s="741"/>
      <c r="N243" s="741"/>
      <c r="O243" s="741"/>
      <c r="P243" s="741"/>
      <c r="Q243" s="741"/>
      <c r="R243" s="741"/>
      <c r="S243" s="741"/>
      <c r="T243" s="741"/>
      <c r="U243" s="742"/>
      <c r="V243" s="204"/>
      <c r="W243" s="204"/>
      <c r="X243" s="204"/>
      <c r="Y243" s="372" t="s">
        <v>452</v>
      </c>
      <c r="Z243" s="372"/>
      <c r="AA243" s="372"/>
      <c r="AB243" s="372"/>
      <c r="AC243" s="372"/>
      <c r="AD243" s="372"/>
      <c r="AE243" s="372"/>
      <c r="AF243" s="372"/>
      <c r="AG243" s="372"/>
      <c r="AH243" s="372"/>
      <c r="AI243" s="372"/>
      <c r="AJ243" s="372"/>
      <c r="AK243" s="372"/>
      <c r="AL243" s="372"/>
    </row>
    <row r="244" spans="1:38" ht="48" customHeight="1" thickBot="1">
      <c r="A244" s="396"/>
      <c r="B244" s="397"/>
      <c r="C244" s="504"/>
      <c r="D244" s="506" t="s">
        <v>76</v>
      </c>
      <c r="E244" s="504"/>
      <c r="F244" s="758"/>
      <c r="G244" s="759"/>
      <c r="H244" s="759"/>
      <c r="I244" s="759"/>
      <c r="J244" s="759"/>
      <c r="K244" s="759"/>
      <c r="L244" s="759"/>
      <c r="M244" s="759"/>
      <c r="N244" s="759"/>
      <c r="O244" s="759"/>
      <c r="P244" s="759"/>
      <c r="Q244" s="743" t="s">
        <v>72</v>
      </c>
      <c r="R244" s="743"/>
      <c r="S244" s="743"/>
      <c r="T244" s="743"/>
      <c r="U244" s="744"/>
      <c r="V244" s="203"/>
      <c r="W244" s="203"/>
      <c r="X244" s="203"/>
      <c r="Y244" s="372"/>
      <c r="Z244" s="372"/>
      <c r="AA244" s="372"/>
      <c r="AB244" s="372"/>
      <c r="AC244" s="372"/>
      <c r="AD244" s="372"/>
      <c r="AE244" s="372"/>
      <c r="AF244" s="372"/>
      <c r="AG244" s="372"/>
      <c r="AH244" s="372"/>
      <c r="AI244" s="372"/>
      <c r="AJ244" s="372"/>
      <c r="AK244" s="372"/>
      <c r="AL244" s="372"/>
    </row>
    <row r="245" spans="1:38" ht="48" customHeight="1" thickBot="1">
      <c r="A245" s="745" t="s">
        <v>408</v>
      </c>
      <c r="B245" s="746"/>
      <c r="C245" s="746"/>
      <c r="D245" s="746"/>
      <c r="E245" s="746"/>
      <c r="F245" s="746"/>
      <c r="G245" s="746"/>
      <c r="H245" s="747"/>
      <c r="I245" s="748"/>
      <c r="J245" s="748"/>
      <c r="K245" s="748"/>
      <c r="L245" s="748"/>
      <c r="M245" s="748"/>
      <c r="N245" s="748"/>
      <c r="O245" s="748"/>
      <c r="P245" s="749"/>
      <c r="Q245" s="753" t="s">
        <v>415</v>
      </c>
      <c r="R245" s="754"/>
      <c r="S245" s="755"/>
      <c r="T245" s="756"/>
      <c r="U245" s="757"/>
      <c r="V245" s="205"/>
      <c r="W245" s="205"/>
      <c r="X245" s="205"/>
      <c r="Y245" s="372"/>
      <c r="Z245" s="372"/>
      <c r="AA245" s="372"/>
      <c r="AB245" s="372"/>
      <c r="AC245" s="372"/>
      <c r="AD245" s="372"/>
      <c r="AE245" s="372"/>
      <c r="AF245" s="372"/>
      <c r="AG245" s="372"/>
      <c r="AH245" s="372"/>
      <c r="AI245" s="372"/>
      <c r="AJ245" s="372"/>
      <c r="AK245" s="372"/>
      <c r="AL245" s="372"/>
    </row>
    <row r="246" spans="1:38" ht="18" customHeight="1" thickBot="1">
      <c r="A246" s="24"/>
      <c r="U246" s="23"/>
      <c r="V246" s="23"/>
      <c r="W246" s="23"/>
      <c r="X246" s="23"/>
      <c r="Y246" s="372"/>
      <c r="Z246" s="372"/>
      <c r="AA246" s="372"/>
      <c r="AB246" s="372"/>
      <c r="AC246" s="372"/>
      <c r="AD246" s="372"/>
      <c r="AE246" s="372"/>
      <c r="AF246" s="372"/>
      <c r="AG246" s="372"/>
      <c r="AH246" s="372"/>
      <c r="AI246" s="372"/>
      <c r="AJ246" s="372"/>
      <c r="AK246" s="372"/>
      <c r="AL246" s="372"/>
    </row>
    <row r="247" spans="1:38" ht="48" customHeight="1">
      <c r="A247" s="760" t="s">
        <v>409</v>
      </c>
      <c r="B247" s="761"/>
      <c r="C247" s="761"/>
      <c r="D247" s="761"/>
      <c r="E247" s="761"/>
      <c r="F247" s="764" t="s">
        <v>75</v>
      </c>
      <c r="G247" s="764"/>
      <c r="H247" s="764"/>
      <c r="I247" s="765"/>
      <c r="J247" s="766"/>
      <c r="K247" s="766"/>
      <c r="L247" s="766"/>
      <c r="M247" s="766"/>
      <c r="N247" s="766"/>
      <c r="O247" s="766"/>
      <c r="P247" s="766"/>
      <c r="Q247" s="766"/>
      <c r="R247" s="766"/>
      <c r="S247" s="766"/>
      <c r="T247" s="766"/>
      <c r="U247" s="767"/>
      <c r="V247" s="206"/>
      <c r="W247" s="206"/>
      <c r="X247" s="206"/>
      <c r="Y247" s="372"/>
      <c r="Z247" s="372"/>
      <c r="AA247" s="372"/>
      <c r="AB247" s="372"/>
      <c r="AC247" s="372"/>
      <c r="AD247" s="372"/>
      <c r="AE247" s="372"/>
      <c r="AF247" s="372"/>
      <c r="AG247" s="372"/>
      <c r="AH247" s="372"/>
      <c r="AI247" s="372"/>
      <c r="AJ247" s="372"/>
      <c r="AK247" s="372"/>
      <c r="AL247" s="372"/>
    </row>
    <row r="248" spans="1:38" ht="48" customHeight="1" thickBot="1">
      <c r="A248" s="762"/>
      <c r="B248" s="763"/>
      <c r="C248" s="763"/>
      <c r="D248" s="763"/>
      <c r="E248" s="763"/>
      <c r="F248" s="768" t="s">
        <v>76</v>
      </c>
      <c r="G248" s="768"/>
      <c r="H248" s="768"/>
      <c r="I248" s="769"/>
      <c r="J248" s="770"/>
      <c r="K248" s="770"/>
      <c r="L248" s="770"/>
      <c r="M248" s="770"/>
      <c r="N248" s="770"/>
      <c r="O248" s="770"/>
      <c r="P248" s="770"/>
      <c r="Q248" s="771" t="s">
        <v>72</v>
      </c>
      <c r="R248" s="771"/>
      <c r="S248" s="771"/>
      <c r="T248" s="771"/>
      <c r="U248" s="772"/>
      <c r="V248" s="203"/>
      <c r="W248" s="203"/>
      <c r="X248" s="203"/>
      <c r="Y248" s="372"/>
      <c r="Z248" s="372"/>
      <c r="AA248" s="372"/>
      <c r="AB248" s="372"/>
      <c r="AC248" s="372"/>
      <c r="AD248" s="372"/>
      <c r="AE248" s="372"/>
      <c r="AF248" s="372"/>
      <c r="AG248" s="372"/>
      <c r="AH248" s="372"/>
      <c r="AI248" s="372"/>
      <c r="AJ248" s="372"/>
      <c r="AK248" s="372"/>
      <c r="AL248" s="372"/>
    </row>
    <row r="249" spans="1:38" ht="44.25" customHeight="1">
      <c r="A249" s="24"/>
      <c r="Y249" s="372"/>
      <c r="Z249" s="372"/>
      <c r="AA249" s="372"/>
      <c r="AB249" s="372"/>
      <c r="AC249" s="372"/>
      <c r="AD249" s="372"/>
      <c r="AE249" s="372"/>
      <c r="AF249" s="372"/>
      <c r="AG249" s="372"/>
      <c r="AH249" s="372"/>
      <c r="AI249" s="372"/>
      <c r="AJ249" s="372"/>
      <c r="AK249" s="372"/>
      <c r="AL249" s="372"/>
    </row>
    <row r="250" spans="1:38" ht="54" customHeight="1">
      <c r="A250" s="378" t="s">
        <v>357</v>
      </c>
      <c r="B250" s="378"/>
      <c r="C250" s="378"/>
      <c r="D250" s="378"/>
      <c r="E250" s="378"/>
      <c r="F250" s="378"/>
      <c r="G250" s="378"/>
      <c r="H250" s="378"/>
      <c r="I250" s="378"/>
      <c r="J250" s="378"/>
      <c r="K250" s="378"/>
      <c r="L250" s="378"/>
      <c r="M250" s="378"/>
      <c r="N250" s="378"/>
      <c r="O250" s="378"/>
      <c r="P250" s="378"/>
      <c r="Q250" s="378"/>
      <c r="R250" s="378"/>
      <c r="S250" s="147"/>
      <c r="T250" s="147"/>
      <c r="Y250" s="372"/>
      <c r="Z250" s="372"/>
      <c r="AA250" s="372"/>
      <c r="AB250" s="372"/>
      <c r="AC250" s="372"/>
      <c r="AD250" s="372"/>
      <c r="AE250" s="372"/>
      <c r="AF250" s="372"/>
      <c r="AG250" s="372"/>
      <c r="AH250" s="372"/>
      <c r="AI250" s="372"/>
      <c r="AJ250" s="372"/>
      <c r="AK250" s="372"/>
      <c r="AL250" s="372"/>
    </row>
    <row r="251" spans="1:38" ht="54" customHeight="1">
      <c r="A251" s="378"/>
      <c r="B251" s="378"/>
      <c r="C251" s="378"/>
      <c r="D251" s="378"/>
      <c r="E251" s="378"/>
      <c r="F251" s="378"/>
      <c r="G251" s="378"/>
      <c r="H251" s="378"/>
      <c r="I251" s="378"/>
      <c r="J251" s="378"/>
      <c r="K251" s="378"/>
      <c r="L251" s="378"/>
      <c r="M251" s="378"/>
      <c r="N251" s="378"/>
      <c r="O251" s="378"/>
      <c r="P251" s="378"/>
      <c r="Q251" s="378"/>
      <c r="R251" s="378"/>
      <c r="S251" s="147"/>
      <c r="T251" s="147"/>
      <c r="Y251" s="372"/>
      <c r="Z251" s="372"/>
      <c r="AA251" s="372"/>
      <c r="AB251" s="372"/>
      <c r="AC251" s="372"/>
      <c r="AD251" s="372"/>
      <c r="AE251" s="372"/>
      <c r="AF251" s="372"/>
      <c r="AG251" s="372"/>
      <c r="AH251" s="372"/>
      <c r="AI251" s="372"/>
      <c r="AJ251" s="372"/>
      <c r="AK251" s="372"/>
      <c r="AL251" s="372"/>
    </row>
    <row r="252" spans="1:20" ht="54" customHeight="1">
      <c r="A252" s="378"/>
      <c r="B252" s="378"/>
      <c r="C252" s="378"/>
      <c r="D252" s="378"/>
      <c r="E252" s="378"/>
      <c r="F252" s="378"/>
      <c r="G252" s="378"/>
      <c r="H252" s="378"/>
      <c r="I252" s="378"/>
      <c r="J252" s="378"/>
      <c r="K252" s="378"/>
      <c r="L252" s="378"/>
      <c r="M252" s="378"/>
      <c r="N252" s="378"/>
      <c r="O252" s="378"/>
      <c r="P252" s="378"/>
      <c r="Q252" s="378"/>
      <c r="R252" s="378"/>
      <c r="S252" s="147"/>
      <c r="T252" s="147"/>
    </row>
  </sheetData>
  <sheetProtection/>
  <mergeCells count="350">
    <mergeCell ref="A247:E248"/>
    <mergeCell ref="F247:H247"/>
    <mergeCell ref="I247:U247"/>
    <mergeCell ref="F248:H248"/>
    <mergeCell ref="I248:P248"/>
    <mergeCell ref="Q248:U248"/>
    <mergeCell ref="F243:U243"/>
    <mergeCell ref="Q244:U244"/>
    <mergeCell ref="A245:G245"/>
    <mergeCell ref="H245:P245"/>
    <mergeCell ref="E240:P240"/>
    <mergeCell ref="Q245:R245"/>
    <mergeCell ref="S245:U245"/>
    <mergeCell ref="F244:P244"/>
    <mergeCell ref="Q238:U238"/>
    <mergeCell ref="E239:U239"/>
    <mergeCell ref="E238:P238"/>
    <mergeCell ref="A236:A240"/>
    <mergeCell ref="B238:D238"/>
    <mergeCell ref="B237:D237"/>
    <mergeCell ref="Q240:U240"/>
    <mergeCell ref="B236:D236"/>
    <mergeCell ref="M212:U212"/>
    <mergeCell ref="D213:U213"/>
    <mergeCell ref="D223:U223"/>
    <mergeCell ref="A218:C218"/>
    <mergeCell ref="C222:J222"/>
    <mergeCell ref="K222:L222"/>
    <mergeCell ref="D218:U218"/>
    <mergeCell ref="A220:U220"/>
    <mergeCell ref="E221:U221"/>
    <mergeCell ref="M222:U222"/>
    <mergeCell ref="B204:U204"/>
    <mergeCell ref="B205:U205"/>
    <mergeCell ref="A217:B217"/>
    <mergeCell ref="A216:D216"/>
    <mergeCell ref="B206:U206"/>
    <mergeCell ref="B207:U207"/>
    <mergeCell ref="B208:U208"/>
    <mergeCell ref="F210:U210"/>
    <mergeCell ref="E216:U216"/>
    <mergeCell ref="M217:U217"/>
    <mergeCell ref="P181:U181"/>
    <mergeCell ref="G197:T197"/>
    <mergeCell ref="G198:T198"/>
    <mergeCell ref="A200:U200"/>
    <mergeCell ref="A197:F197"/>
    <mergeCell ref="A193:O193"/>
    <mergeCell ref="A198:F198"/>
    <mergeCell ref="B186:F186"/>
    <mergeCell ref="G186:L186"/>
    <mergeCell ref="B187:F187"/>
    <mergeCell ref="B162:U162"/>
    <mergeCell ref="B163:U163"/>
    <mergeCell ref="B166:U166"/>
    <mergeCell ref="A153:D153"/>
    <mergeCell ref="B172:U172"/>
    <mergeCell ref="A175:U175"/>
    <mergeCell ref="B171:U171"/>
    <mergeCell ref="M147:U147"/>
    <mergeCell ref="A140:C140"/>
    <mergeCell ref="A146:E146"/>
    <mergeCell ref="A145:D145"/>
    <mergeCell ref="E145:J145"/>
    <mergeCell ref="K145:L145"/>
    <mergeCell ref="A144:U144"/>
    <mergeCell ref="M145:U145"/>
    <mergeCell ref="D132:U132"/>
    <mergeCell ref="D133:U133"/>
    <mergeCell ref="A132:C132"/>
    <mergeCell ref="A133:C133"/>
    <mergeCell ref="O137:U137"/>
    <mergeCell ref="E138:L138"/>
    <mergeCell ref="M138:N138"/>
    <mergeCell ref="O138:U138"/>
    <mergeCell ref="A138:D138"/>
    <mergeCell ref="A136:U136"/>
    <mergeCell ref="B119:U119"/>
    <mergeCell ref="B120:U120"/>
    <mergeCell ref="A122:U122"/>
    <mergeCell ref="B128:U128"/>
    <mergeCell ref="A114:F114"/>
    <mergeCell ref="E108:K108"/>
    <mergeCell ref="G114:U114"/>
    <mergeCell ref="A115:U115"/>
    <mergeCell ref="A113:F113"/>
    <mergeCell ref="B118:U118"/>
    <mergeCell ref="A84:U84"/>
    <mergeCell ref="A92:U92"/>
    <mergeCell ref="A85:U85"/>
    <mergeCell ref="A86:U86"/>
    <mergeCell ref="A87:U87"/>
    <mergeCell ref="A88:U88"/>
    <mergeCell ref="A89:U89"/>
    <mergeCell ref="A90:U90"/>
    <mergeCell ref="A91:R91"/>
    <mergeCell ref="A66:G68"/>
    <mergeCell ref="H66:J68"/>
    <mergeCell ref="M66:N66"/>
    <mergeCell ref="M69:N69"/>
    <mergeCell ref="M67:N67"/>
    <mergeCell ref="M70:N70"/>
    <mergeCell ref="K67:L67"/>
    <mergeCell ref="K69:L69"/>
    <mergeCell ref="E12:U12"/>
    <mergeCell ref="E16:U16"/>
    <mergeCell ref="E17:U17"/>
    <mergeCell ref="E18:U18"/>
    <mergeCell ref="M19:U19"/>
    <mergeCell ref="E20:U20"/>
    <mergeCell ref="K19:L19"/>
    <mergeCell ref="A3:U3"/>
    <mergeCell ref="A5:U5"/>
    <mergeCell ref="E8:U8"/>
    <mergeCell ref="E9:U9"/>
    <mergeCell ref="E10:U10"/>
    <mergeCell ref="E11:U11"/>
    <mergeCell ref="A11:D11"/>
    <mergeCell ref="Y23:AL24"/>
    <mergeCell ref="P59:R59"/>
    <mergeCell ref="E23:U23"/>
    <mergeCell ref="E24:U24"/>
    <mergeCell ref="G56:L56"/>
    <mergeCell ref="G54:L55"/>
    <mergeCell ref="A56:F57"/>
    <mergeCell ref="E26:U26"/>
    <mergeCell ref="E27:U27"/>
    <mergeCell ref="M58:O58"/>
    <mergeCell ref="L108:U108"/>
    <mergeCell ref="O64:U64"/>
    <mergeCell ref="H72:N72"/>
    <mergeCell ref="A83:U83"/>
    <mergeCell ref="A76:N76"/>
    <mergeCell ref="O76:U76"/>
    <mergeCell ref="K68:L68"/>
    <mergeCell ref="E107:K107"/>
    <mergeCell ref="O73:U73"/>
    <mergeCell ref="H69:J71"/>
    <mergeCell ref="E104:U104"/>
    <mergeCell ref="E105:U105"/>
    <mergeCell ref="L106:U106"/>
    <mergeCell ref="L107:U107"/>
    <mergeCell ref="P58:R58"/>
    <mergeCell ref="A75:N75"/>
    <mergeCell ref="O75:U75"/>
    <mergeCell ref="A82:U82"/>
    <mergeCell ref="M68:N68"/>
    <mergeCell ref="A69:G71"/>
    <mergeCell ref="A180:R180"/>
    <mergeCell ref="A156:U156"/>
    <mergeCell ref="A159:U159"/>
    <mergeCell ref="Y104:AL104"/>
    <mergeCell ref="Y49:AL50"/>
    <mergeCell ref="A104:D104"/>
    <mergeCell ref="A105:D108"/>
    <mergeCell ref="H64:N64"/>
    <mergeCell ref="B100:U100"/>
    <mergeCell ref="B101:U101"/>
    <mergeCell ref="A211:D211"/>
    <mergeCell ref="A210:E210"/>
    <mergeCell ref="A189:L189"/>
    <mergeCell ref="A152:D152"/>
    <mergeCell ref="A212:B212"/>
    <mergeCell ref="E151:U151"/>
    <mergeCell ref="E152:U152"/>
    <mergeCell ref="E153:U153"/>
    <mergeCell ref="A192:O192"/>
    <mergeCell ref="M189:N189"/>
    <mergeCell ref="E211:U211"/>
    <mergeCell ref="M215:U215"/>
    <mergeCell ref="K212:L212"/>
    <mergeCell ref="B239:D239"/>
    <mergeCell ref="Y175:AL175"/>
    <mergeCell ref="A233:I233"/>
    <mergeCell ref="A213:C213"/>
    <mergeCell ref="A215:L215"/>
    <mergeCell ref="A221:D221"/>
    <mergeCell ref="A222:B222"/>
    <mergeCell ref="A223:C223"/>
    <mergeCell ref="A243:C244"/>
    <mergeCell ref="D243:E243"/>
    <mergeCell ref="D244:E244"/>
    <mergeCell ref="B240:D240"/>
    <mergeCell ref="J233:U233"/>
    <mergeCell ref="A235:U235"/>
    <mergeCell ref="E236:U236"/>
    <mergeCell ref="E237:U237"/>
    <mergeCell ref="A226:V226"/>
    <mergeCell ref="A33:D33"/>
    <mergeCell ref="E33:L33"/>
    <mergeCell ref="E29:U29"/>
    <mergeCell ref="E30:U30"/>
    <mergeCell ref="A37:A39"/>
    <mergeCell ref="B35:Q35"/>
    <mergeCell ref="R35:U35"/>
    <mergeCell ref="R36:S36"/>
    <mergeCell ref="R37:S37"/>
    <mergeCell ref="R39:S39"/>
    <mergeCell ref="A63:G63"/>
    <mergeCell ref="A54:F55"/>
    <mergeCell ref="A40:A42"/>
    <mergeCell ref="A45:E45"/>
    <mergeCell ref="A17:D17"/>
    <mergeCell ref="A18:D18"/>
    <mergeCell ref="G50:U50"/>
    <mergeCell ref="A50:F50"/>
    <mergeCell ref="A19:D19"/>
    <mergeCell ref="A30:D30"/>
    <mergeCell ref="A16:D16"/>
    <mergeCell ref="A24:D24"/>
    <mergeCell ref="E19:J19"/>
    <mergeCell ref="A43:A44"/>
    <mergeCell ref="A49:F49"/>
    <mergeCell ref="A27:D27"/>
    <mergeCell ref="A20:D20"/>
    <mergeCell ref="A26:D26"/>
    <mergeCell ref="A23:D23"/>
    <mergeCell ref="A29:D29"/>
    <mergeCell ref="Y114:AL114"/>
    <mergeCell ref="A8:D8"/>
    <mergeCell ref="A9:D9"/>
    <mergeCell ref="A10:D10"/>
    <mergeCell ref="K63:N63"/>
    <mergeCell ref="O63:U63"/>
    <mergeCell ref="O65:U65"/>
    <mergeCell ref="K66:L66"/>
    <mergeCell ref="M54:O55"/>
    <mergeCell ref="A12:D12"/>
    <mergeCell ref="Y110:AL110"/>
    <mergeCell ref="A65:G65"/>
    <mergeCell ref="H63:J63"/>
    <mergeCell ref="A129:F129"/>
    <mergeCell ref="G129:O129"/>
    <mergeCell ref="K70:L70"/>
    <mergeCell ref="A109:U109"/>
    <mergeCell ref="Y129:AL130"/>
    <mergeCell ref="A64:G64"/>
    <mergeCell ref="H65:N65"/>
    <mergeCell ref="A58:F59"/>
    <mergeCell ref="M59:O59"/>
    <mergeCell ref="M56:O56"/>
    <mergeCell ref="P56:R56"/>
    <mergeCell ref="P57:R57"/>
    <mergeCell ref="G57:L57"/>
    <mergeCell ref="G59:L59"/>
    <mergeCell ref="G58:L58"/>
    <mergeCell ref="A151:D151"/>
    <mergeCell ref="Y137:AM139"/>
    <mergeCell ref="E137:L137"/>
    <mergeCell ref="M137:N137"/>
    <mergeCell ref="A137:D137"/>
    <mergeCell ref="A147:E147"/>
    <mergeCell ref="F147:J147"/>
    <mergeCell ref="M140:N140"/>
    <mergeCell ref="Y146:AM147"/>
    <mergeCell ref="F146:U146"/>
    <mergeCell ref="Y239:AL240"/>
    <mergeCell ref="G188:L188"/>
    <mergeCell ref="A194:O194"/>
    <mergeCell ref="C212:J212"/>
    <mergeCell ref="P182:T182"/>
    <mergeCell ref="P183:T183"/>
    <mergeCell ref="P184:T184"/>
    <mergeCell ref="M186:N186"/>
    <mergeCell ref="M187:N187"/>
    <mergeCell ref="M188:N188"/>
    <mergeCell ref="A250:R252"/>
    <mergeCell ref="B181:F181"/>
    <mergeCell ref="G187:L187"/>
    <mergeCell ref="B188:F188"/>
    <mergeCell ref="Y8:AL12"/>
    <mergeCell ref="C217:J217"/>
    <mergeCell ref="K217:L217"/>
    <mergeCell ref="Y197:AL198"/>
    <mergeCell ref="M185:N185"/>
    <mergeCell ref="Y243:AL251"/>
    <mergeCell ref="B185:F185"/>
    <mergeCell ref="G185:L185"/>
    <mergeCell ref="A110:H110"/>
    <mergeCell ref="G181:L181"/>
    <mergeCell ref="B182:F182"/>
    <mergeCell ref="Y105:AL109"/>
    <mergeCell ref="M182:N182"/>
    <mergeCell ref="M183:N183"/>
    <mergeCell ref="M184:N184"/>
    <mergeCell ref="I110:U110"/>
    <mergeCell ref="B1:G1"/>
    <mergeCell ref="B183:F183"/>
    <mergeCell ref="G183:L183"/>
    <mergeCell ref="B184:F184"/>
    <mergeCell ref="G184:L184"/>
    <mergeCell ref="G113:U113"/>
    <mergeCell ref="A135:U135"/>
    <mergeCell ref="A139:E139"/>
    <mergeCell ref="A178:D178"/>
    <mergeCell ref="E178:L178"/>
    <mergeCell ref="B36:Q36"/>
    <mergeCell ref="B37:Q39"/>
    <mergeCell ref="R40:S40"/>
    <mergeCell ref="F45:U45"/>
    <mergeCell ref="G49:U49"/>
    <mergeCell ref="R43:S43"/>
    <mergeCell ref="R44:S44"/>
    <mergeCell ref="S56:U56"/>
    <mergeCell ref="S55:U55"/>
    <mergeCell ref="B40:Q42"/>
    <mergeCell ref="P54:X54"/>
    <mergeCell ref="V55:X55"/>
    <mergeCell ref="V56:X56"/>
    <mergeCell ref="B43:Q44"/>
    <mergeCell ref="R42:S42"/>
    <mergeCell ref="P55:R55"/>
    <mergeCell ref="A51:R51"/>
    <mergeCell ref="P185:T185"/>
    <mergeCell ref="P186:T186"/>
    <mergeCell ref="F139:U139"/>
    <mergeCell ref="D140:L140"/>
    <mergeCell ref="K147:L147"/>
    <mergeCell ref="E106:K106"/>
    <mergeCell ref="M181:O181"/>
    <mergeCell ref="G182:L182"/>
    <mergeCell ref="B167:U167"/>
    <mergeCell ref="B168:U168"/>
    <mergeCell ref="S57:U57"/>
    <mergeCell ref="M71:N71"/>
    <mergeCell ref="O66:U68"/>
    <mergeCell ref="O69:U71"/>
    <mergeCell ref="S59:U59"/>
    <mergeCell ref="V57:X57"/>
    <mergeCell ref="M57:O57"/>
    <mergeCell ref="K71:L71"/>
    <mergeCell ref="A72:G72"/>
    <mergeCell ref="O72:U72"/>
    <mergeCell ref="A225:U225"/>
    <mergeCell ref="V58:X58"/>
    <mergeCell ref="V59:X59"/>
    <mergeCell ref="S58:U58"/>
    <mergeCell ref="P187:T187"/>
    <mergeCell ref="P188:T188"/>
    <mergeCell ref="P189:T189"/>
    <mergeCell ref="B227:V227"/>
    <mergeCell ref="B228:V228"/>
    <mergeCell ref="B229:V229"/>
    <mergeCell ref="A230:V230"/>
    <mergeCell ref="B231:V231"/>
    <mergeCell ref="A73:G73"/>
    <mergeCell ref="H73:N73"/>
    <mergeCell ref="P192:T192"/>
    <mergeCell ref="P193:T193"/>
    <mergeCell ref="P194:T194"/>
  </mergeCells>
  <conditionalFormatting sqref="K217 M215 D218 A212:C212 A215:A218 C209:D213 D216:E216 B216:C218 M217 E209:E212 N190:N191 U197:X198 H195:O196 A160:T160 A157:T157 A148:T149 C102:D104 A60 A47:A58 B1 B47:F57 N77:T77 A109:A213 B123:B134 E102:E108 F102:T103 B78:T81 F21:T22 A169:T169 A2:A22 B2:H2 I1:T2 B4:T4 B6:D7 B13:D22 E6:E22 F6:T7 F13:T15 F19:M19 A23:E34 F25:T25 F28:T28 F31:T34 F106:L108 G47:G59 H47:T48 I60:T63 B60:G65 A62:A66 A69 H69 H60:H66 B91:T91 B93:B104 C93:T99 J111:T112 H110:I112 B110:G114 C116:T117 C121:T121 B116:B121 C129:D134 C123:T127 E129:T131 O176:O191 G145:M145 B176:M191 F145:F150 N148:T150 G147:M150 B145:E155 F154:T155 B157:T158 N176:N181 C160:T161 C164:T165 C169:T170 B160:B174 C173:T174 Q176:T180 Q190:T191 U192:X194 U182:X189 B137:T143 P176:P196 Q195:T196 H199:T199 B195:G199 B201:B213 C201:T203 G209:T209 F212:M212 F209:F210 A220:A224 F222:M222 E221:E222 K232:T232 K234:T234 B221:D224 B236:E248 F238:Q238 F240:Q248 E134:T134 J246:X246 H51:T53 A242:Q248 R246:R248 R241:R244 S241:S248 T241:T244 T246:T248 A77:A105 H55:R59 H54:P54 V55:X55 K66:L71 B74:T74 A74:A75 A72:H73 B232:J234 A232:A248">
    <cfRule type="cellIs" priority="37" dxfId="7" operator="equal">
      <formula>0</formula>
    </cfRule>
  </conditionalFormatting>
  <conditionalFormatting sqref="A76">
    <cfRule type="cellIs" priority="2" dxfId="7" operator="equal">
      <formula>0</formula>
    </cfRule>
  </conditionalFormatting>
  <conditionalFormatting sqref="A225 A227:A229 A231">
    <cfRule type="cellIs" priority="1" dxfId="7" operator="equal">
      <formula>0</formula>
    </cfRule>
  </conditionalFormatting>
  <dataValidations count="2">
    <dataValidation allowBlank="1" showInputMessage="1" showErrorMessage="1" imeMode="off" sqref="U192:X194 U182:X188 M182:M188 O182:P188 C64:C65 P192:P194"/>
    <dataValidation type="whole" operator="equal" allowBlank="1" showInputMessage="1" showErrorMessage="1" sqref="E240:P240 F243 I248 F244:P244">
      <formula1>0</formula1>
    </dataValidation>
  </dataValidations>
  <printOptions/>
  <pageMargins left="0.9448818897637796" right="0.3937007874015748" top="0.5905511811023623" bottom="0.5511811023622047" header="0.31496062992125984" footer="0.31496062992125984"/>
  <pageSetup horizontalDpi="600" verticalDpi="600" orientation="portrait" paperSize="9" scale="88" r:id="rId1"/>
  <headerFooter>
    <oddFooter>&amp;C&amp;"HGS創英角ﾎﾟｯﾌﾟ体,ﾍﾋﾞｰ"&amp;P/&amp;N</oddFooter>
  </headerFooter>
  <rowBreaks count="9" manualBreakCount="9">
    <brk id="24" max="255" man="1"/>
    <brk id="50" max="255" man="1"/>
    <brk id="80" max="255" man="1"/>
    <brk id="111" max="255" man="1"/>
    <brk id="133" max="255" man="1"/>
    <brk id="154" max="255" man="1"/>
    <brk id="172" max="255" man="1"/>
    <brk id="201" max="255" man="1"/>
    <brk id="231" max="255" man="1"/>
  </rowBreaks>
</worksheet>
</file>

<file path=xl/worksheets/sheet3.xml><?xml version="1.0" encoding="utf-8"?>
<worksheet xmlns="http://schemas.openxmlformats.org/spreadsheetml/2006/main" xmlns:r="http://schemas.openxmlformats.org/officeDocument/2006/relationships">
  <sheetPr>
    <tabColor rgb="FF00B0F0"/>
  </sheetPr>
  <dimension ref="A1:AS243"/>
  <sheetViews>
    <sheetView showGridLines="0" view="pageBreakPreview" zoomScale="85" zoomScaleNormal="85" zoomScaleSheetLayoutView="85" zoomScalePageLayoutView="0" workbookViewId="0" topLeftCell="A1">
      <selection activeCell="A226" sqref="A226:U226"/>
    </sheetView>
  </sheetViews>
  <sheetFormatPr defaultColWidth="9.00390625" defaultRowHeight="15"/>
  <cols>
    <col min="1" max="14" width="4.28125" style="23" customWidth="1"/>
    <col min="15" max="15" width="3.8515625" style="23" customWidth="1"/>
    <col min="16" max="16" width="3.00390625" style="23" customWidth="1"/>
    <col min="17" max="17" width="4.421875" style="23" customWidth="1"/>
    <col min="18" max="18" width="4.8515625" style="23" customWidth="1"/>
    <col min="19" max="20" width="4.00390625" style="23" customWidth="1"/>
    <col min="21" max="24" width="4.00390625" style="96" customWidth="1"/>
    <col min="25" max="38" width="5.7109375" style="96" customWidth="1"/>
    <col min="39" max="40" width="5.421875" style="97" customWidth="1"/>
    <col min="41" max="45" width="4.8515625" style="23" customWidth="1"/>
    <col min="46" max="16384" width="9.00390625" style="23" customWidth="1"/>
  </cols>
  <sheetData>
    <row r="1" spans="1:9" ht="24.75" customHeight="1">
      <c r="A1" s="75"/>
      <c r="B1" s="358" t="s">
        <v>95</v>
      </c>
      <c r="C1" s="358"/>
      <c r="D1" s="358"/>
      <c r="E1" s="358"/>
      <c r="F1" s="358"/>
      <c r="G1" s="358"/>
      <c r="H1" s="75"/>
      <c r="I1" s="76" t="s">
        <v>275</v>
      </c>
    </row>
    <row r="2" ht="20.25" customHeight="1">
      <c r="A2" s="24"/>
    </row>
    <row r="3" spans="1:24" ht="60" customHeight="1">
      <c r="A3" s="629" t="s">
        <v>276</v>
      </c>
      <c r="B3" s="629"/>
      <c r="C3" s="629"/>
      <c r="D3" s="629"/>
      <c r="E3" s="629"/>
      <c r="F3" s="629"/>
      <c r="G3" s="629"/>
      <c r="H3" s="629"/>
      <c r="I3" s="629"/>
      <c r="J3" s="629"/>
      <c r="K3" s="629"/>
      <c r="L3" s="629"/>
      <c r="M3" s="629"/>
      <c r="N3" s="629"/>
      <c r="O3" s="629"/>
      <c r="P3" s="629"/>
      <c r="Q3" s="629"/>
      <c r="R3" s="629"/>
      <c r="S3" s="629"/>
      <c r="T3" s="629"/>
      <c r="U3" s="629"/>
      <c r="V3" s="170"/>
      <c r="W3" s="170"/>
      <c r="X3" s="170"/>
    </row>
    <row r="4" ht="7.5" customHeight="1">
      <c r="A4" s="24"/>
    </row>
    <row r="5" spans="1:24" ht="85.5" customHeight="1">
      <c r="A5" s="862" t="s">
        <v>458</v>
      </c>
      <c r="B5" s="863"/>
      <c r="C5" s="863"/>
      <c r="D5" s="863"/>
      <c r="E5" s="863"/>
      <c r="F5" s="863"/>
      <c r="G5" s="863"/>
      <c r="H5" s="863"/>
      <c r="I5" s="863"/>
      <c r="J5" s="863"/>
      <c r="K5" s="863"/>
      <c r="L5" s="863"/>
      <c r="M5" s="863"/>
      <c r="N5" s="863"/>
      <c r="O5" s="863"/>
      <c r="P5" s="863"/>
      <c r="Q5" s="863"/>
      <c r="R5" s="863"/>
      <c r="S5" s="863"/>
      <c r="T5" s="863"/>
      <c r="U5" s="864"/>
      <c r="V5" s="182"/>
      <c r="W5" s="182"/>
      <c r="X5" s="182"/>
    </row>
    <row r="6" ht="24.75" customHeight="1">
      <c r="A6" s="24"/>
    </row>
    <row r="7" ht="19.5">
      <c r="A7" s="49" t="s">
        <v>438</v>
      </c>
    </row>
    <row r="8" spans="1:38" ht="24" customHeight="1">
      <c r="A8" s="437" t="s">
        <v>122</v>
      </c>
      <c r="B8" s="438"/>
      <c r="C8" s="438"/>
      <c r="D8" s="439"/>
      <c r="E8" s="489" t="str">
        <f>'基本情報入力'!$D$10</f>
        <v>株式会社○○○○</v>
      </c>
      <c r="F8" s="490"/>
      <c r="G8" s="490"/>
      <c r="H8" s="490"/>
      <c r="I8" s="490"/>
      <c r="J8" s="490"/>
      <c r="K8" s="490"/>
      <c r="L8" s="490"/>
      <c r="M8" s="490"/>
      <c r="N8" s="490"/>
      <c r="O8" s="490"/>
      <c r="P8" s="490"/>
      <c r="Q8" s="490"/>
      <c r="R8" s="490"/>
      <c r="S8" s="490"/>
      <c r="T8" s="490"/>
      <c r="U8" s="491"/>
      <c r="V8" s="183"/>
      <c r="W8" s="183"/>
      <c r="X8" s="183"/>
      <c r="Y8" s="380" t="s">
        <v>367</v>
      </c>
      <c r="Z8" s="380"/>
      <c r="AA8" s="380"/>
      <c r="AB8" s="380"/>
      <c r="AC8" s="380"/>
      <c r="AD8" s="380"/>
      <c r="AE8" s="380"/>
      <c r="AF8" s="380"/>
      <c r="AG8" s="380"/>
      <c r="AH8" s="380"/>
      <c r="AI8" s="380"/>
      <c r="AJ8" s="380"/>
      <c r="AK8" s="380"/>
      <c r="AL8" s="380"/>
    </row>
    <row r="9" spans="1:38" ht="24" customHeight="1">
      <c r="A9" s="440" t="s">
        <v>142</v>
      </c>
      <c r="B9" s="441"/>
      <c r="C9" s="441"/>
      <c r="D9" s="442"/>
      <c r="E9" s="633" t="str">
        <f>'基本情報入力'!$D$11</f>
        <v>代表取締役　□□　□□□</v>
      </c>
      <c r="F9" s="634"/>
      <c r="G9" s="634"/>
      <c r="H9" s="634"/>
      <c r="I9" s="634"/>
      <c r="J9" s="634"/>
      <c r="K9" s="634"/>
      <c r="L9" s="634"/>
      <c r="M9" s="634"/>
      <c r="N9" s="634"/>
      <c r="O9" s="634"/>
      <c r="P9" s="634"/>
      <c r="Q9" s="634"/>
      <c r="R9" s="634"/>
      <c r="S9" s="634"/>
      <c r="T9" s="634"/>
      <c r="U9" s="635"/>
      <c r="V9" s="183"/>
      <c r="W9" s="183"/>
      <c r="X9" s="183"/>
      <c r="Y9" s="380"/>
      <c r="Z9" s="380"/>
      <c r="AA9" s="380"/>
      <c r="AB9" s="380"/>
      <c r="AC9" s="380"/>
      <c r="AD9" s="380"/>
      <c r="AE9" s="380"/>
      <c r="AF9" s="380"/>
      <c r="AG9" s="380"/>
      <c r="AH9" s="380"/>
      <c r="AI9" s="380"/>
      <c r="AJ9" s="380"/>
      <c r="AK9" s="380"/>
      <c r="AL9" s="380"/>
    </row>
    <row r="10" spans="1:38" ht="24" customHeight="1">
      <c r="A10" s="440" t="s">
        <v>20</v>
      </c>
      <c r="B10" s="441"/>
      <c r="C10" s="441"/>
      <c r="D10" s="442"/>
      <c r="E10" s="633" t="str">
        <f>'基本情報入力'!$D$12</f>
        <v>大阪府大阪市○区○○－○○</v>
      </c>
      <c r="F10" s="634"/>
      <c r="G10" s="634"/>
      <c r="H10" s="634"/>
      <c r="I10" s="634"/>
      <c r="J10" s="634"/>
      <c r="K10" s="634"/>
      <c r="L10" s="634"/>
      <c r="M10" s="634"/>
      <c r="N10" s="634"/>
      <c r="O10" s="634"/>
      <c r="P10" s="634"/>
      <c r="Q10" s="634"/>
      <c r="R10" s="634"/>
      <c r="S10" s="634"/>
      <c r="T10" s="634"/>
      <c r="U10" s="635"/>
      <c r="V10" s="183"/>
      <c r="W10" s="183"/>
      <c r="X10" s="183"/>
      <c r="Y10" s="380"/>
      <c r="Z10" s="380"/>
      <c r="AA10" s="380"/>
      <c r="AB10" s="380"/>
      <c r="AC10" s="380"/>
      <c r="AD10" s="380"/>
      <c r="AE10" s="380"/>
      <c r="AF10" s="380"/>
      <c r="AG10" s="380"/>
      <c r="AH10" s="380"/>
      <c r="AI10" s="380"/>
      <c r="AJ10" s="380"/>
      <c r="AK10" s="380"/>
      <c r="AL10" s="380"/>
    </row>
    <row r="11" spans="1:38" ht="34.5" customHeight="1">
      <c r="A11" s="440" t="s">
        <v>177</v>
      </c>
      <c r="B11" s="441"/>
      <c r="C11" s="441"/>
      <c r="D11" s="442"/>
      <c r="E11" s="636" t="str">
        <f>'基本情報入力'!$D$13</f>
        <v>（介護事業部）TEL：０６-００００-００００
　　　　　　　FAX：０６-００００-００００</v>
      </c>
      <c r="F11" s="637"/>
      <c r="G11" s="637"/>
      <c r="H11" s="637"/>
      <c r="I11" s="637"/>
      <c r="J11" s="637"/>
      <c r="K11" s="637"/>
      <c r="L11" s="637"/>
      <c r="M11" s="637"/>
      <c r="N11" s="637"/>
      <c r="O11" s="637"/>
      <c r="P11" s="637"/>
      <c r="Q11" s="637"/>
      <c r="R11" s="637"/>
      <c r="S11" s="637"/>
      <c r="T11" s="637"/>
      <c r="U11" s="638"/>
      <c r="V11" s="184"/>
      <c r="W11" s="184"/>
      <c r="X11" s="184"/>
      <c r="Y11" s="380"/>
      <c r="Z11" s="380"/>
      <c r="AA11" s="380"/>
      <c r="AB11" s="380"/>
      <c r="AC11" s="380"/>
      <c r="AD11" s="380"/>
      <c r="AE11" s="380"/>
      <c r="AF11" s="380"/>
      <c r="AG11" s="380"/>
      <c r="AH11" s="380"/>
      <c r="AI11" s="380"/>
      <c r="AJ11" s="380"/>
      <c r="AK11" s="380"/>
      <c r="AL11" s="380"/>
    </row>
    <row r="12" spans="1:38" ht="21" customHeight="1">
      <c r="A12" s="453" t="s">
        <v>21</v>
      </c>
      <c r="B12" s="454"/>
      <c r="C12" s="454"/>
      <c r="D12" s="455"/>
      <c r="E12" s="639">
        <f>'基本情報入力'!$D$14</f>
        <v>43101</v>
      </c>
      <c r="F12" s="640"/>
      <c r="G12" s="640"/>
      <c r="H12" s="640"/>
      <c r="I12" s="640"/>
      <c r="J12" s="640"/>
      <c r="K12" s="640"/>
      <c r="L12" s="640"/>
      <c r="M12" s="640"/>
      <c r="N12" s="640"/>
      <c r="O12" s="640"/>
      <c r="P12" s="640"/>
      <c r="Q12" s="640"/>
      <c r="R12" s="640"/>
      <c r="S12" s="640"/>
      <c r="T12" s="640"/>
      <c r="U12" s="641"/>
      <c r="V12" s="185"/>
      <c r="W12" s="185"/>
      <c r="X12" s="185"/>
      <c r="Y12" s="380"/>
      <c r="Z12" s="380"/>
      <c r="AA12" s="380"/>
      <c r="AB12" s="380"/>
      <c r="AC12" s="380"/>
      <c r="AD12" s="380"/>
      <c r="AE12" s="380"/>
      <c r="AF12" s="380"/>
      <c r="AG12" s="380"/>
      <c r="AH12" s="380"/>
      <c r="AI12" s="380"/>
      <c r="AJ12" s="380"/>
      <c r="AK12" s="380"/>
      <c r="AL12" s="380"/>
    </row>
    <row r="13" ht="14.25" customHeight="1">
      <c r="A13" s="24"/>
    </row>
    <row r="14" ht="19.5">
      <c r="A14" s="49" t="s">
        <v>437</v>
      </c>
    </row>
    <row r="15" ht="19.5">
      <c r="A15" s="52" t="s">
        <v>22</v>
      </c>
    </row>
    <row r="16" spans="1:24" ht="24" customHeight="1">
      <c r="A16" s="456" t="s">
        <v>23</v>
      </c>
      <c r="B16" s="457"/>
      <c r="C16" s="457"/>
      <c r="D16" s="457"/>
      <c r="E16" s="489" t="str">
        <f>'基本情報入力'!$D$15</f>
        <v>○○訪問入浴介護事業所</v>
      </c>
      <c r="F16" s="490"/>
      <c r="G16" s="490"/>
      <c r="H16" s="490"/>
      <c r="I16" s="490"/>
      <c r="J16" s="490"/>
      <c r="K16" s="490"/>
      <c r="L16" s="490"/>
      <c r="M16" s="490"/>
      <c r="N16" s="490"/>
      <c r="O16" s="490"/>
      <c r="P16" s="490"/>
      <c r="Q16" s="490"/>
      <c r="R16" s="490"/>
      <c r="S16" s="490"/>
      <c r="T16" s="490"/>
      <c r="U16" s="491"/>
      <c r="V16" s="183"/>
      <c r="W16" s="183"/>
      <c r="X16" s="183"/>
    </row>
    <row r="17" spans="1:24" ht="21.75" customHeight="1">
      <c r="A17" s="478" t="s">
        <v>97</v>
      </c>
      <c r="B17" s="479"/>
      <c r="C17" s="479"/>
      <c r="D17" s="479"/>
      <c r="E17" s="633" t="str">
        <f>'基本情報入力'!$D$16</f>
        <v>２７７○○○○○○○</v>
      </c>
      <c r="F17" s="634"/>
      <c r="G17" s="634"/>
      <c r="H17" s="634"/>
      <c r="I17" s="634"/>
      <c r="J17" s="634"/>
      <c r="K17" s="634"/>
      <c r="L17" s="634"/>
      <c r="M17" s="634"/>
      <c r="N17" s="634"/>
      <c r="O17" s="634"/>
      <c r="P17" s="634"/>
      <c r="Q17" s="634"/>
      <c r="R17" s="634"/>
      <c r="S17" s="634"/>
      <c r="T17" s="634"/>
      <c r="U17" s="635"/>
      <c r="V17" s="183"/>
      <c r="W17" s="183"/>
      <c r="X17" s="183"/>
    </row>
    <row r="18" spans="1:24" ht="27" customHeight="1">
      <c r="A18" s="478" t="s">
        <v>24</v>
      </c>
      <c r="B18" s="479"/>
      <c r="C18" s="479"/>
      <c r="D18" s="479"/>
      <c r="E18" s="633" t="str">
        <f>'基本情報入力'!$D$17</f>
        <v>大阪府富田林市寿町○○－○○</v>
      </c>
      <c r="F18" s="634"/>
      <c r="G18" s="634"/>
      <c r="H18" s="634"/>
      <c r="I18" s="634"/>
      <c r="J18" s="634"/>
      <c r="K18" s="634"/>
      <c r="L18" s="634"/>
      <c r="M18" s="634"/>
      <c r="N18" s="634"/>
      <c r="O18" s="634"/>
      <c r="P18" s="634"/>
      <c r="Q18" s="634"/>
      <c r="R18" s="634"/>
      <c r="S18" s="634"/>
      <c r="T18" s="634"/>
      <c r="U18" s="635"/>
      <c r="V18" s="183"/>
      <c r="W18" s="183"/>
      <c r="X18" s="183"/>
    </row>
    <row r="19" spans="1:24" ht="24" customHeight="1">
      <c r="A19" s="478" t="s">
        <v>96</v>
      </c>
      <c r="B19" s="479"/>
      <c r="C19" s="479"/>
      <c r="D19" s="479"/>
      <c r="E19" s="460" t="str">
        <f>'基本情報入力'!$D$18</f>
        <v>０７２１-２０-１１９９</v>
      </c>
      <c r="F19" s="460"/>
      <c r="G19" s="460"/>
      <c r="H19" s="460"/>
      <c r="I19" s="460"/>
      <c r="J19" s="460"/>
      <c r="K19" s="479" t="s">
        <v>98</v>
      </c>
      <c r="L19" s="479"/>
      <c r="M19" s="633" t="str">
        <f>'基本情報入力'!$D$19</f>
        <v>０７２１-２０-１２０２</v>
      </c>
      <c r="N19" s="634"/>
      <c r="O19" s="634"/>
      <c r="P19" s="634"/>
      <c r="Q19" s="634"/>
      <c r="R19" s="634"/>
      <c r="S19" s="634"/>
      <c r="T19" s="634"/>
      <c r="U19" s="635"/>
      <c r="V19" s="183"/>
      <c r="W19" s="183"/>
      <c r="X19" s="183"/>
    </row>
    <row r="20" spans="1:24" ht="24" customHeight="1">
      <c r="A20" s="465" t="s">
        <v>129</v>
      </c>
      <c r="B20" s="466"/>
      <c r="C20" s="466"/>
      <c r="D20" s="466"/>
      <c r="E20" s="492" t="str">
        <f>'基本情報入力'!$D$20</f>
        <v>富田林市、河内長野市、大阪狭山市、太子町、河南町、千早赤阪村</v>
      </c>
      <c r="F20" s="493"/>
      <c r="G20" s="493"/>
      <c r="H20" s="493"/>
      <c r="I20" s="493"/>
      <c r="J20" s="493"/>
      <c r="K20" s="493"/>
      <c r="L20" s="493"/>
      <c r="M20" s="493"/>
      <c r="N20" s="493"/>
      <c r="O20" s="493"/>
      <c r="P20" s="493"/>
      <c r="Q20" s="493"/>
      <c r="R20" s="493"/>
      <c r="S20" s="493"/>
      <c r="T20" s="493"/>
      <c r="U20" s="494"/>
      <c r="V20" s="183"/>
      <c r="W20" s="183"/>
      <c r="X20" s="183"/>
    </row>
    <row r="21" ht="14.25" customHeight="1">
      <c r="A21" s="24"/>
    </row>
    <row r="22" spans="1:26" ht="19.5">
      <c r="A22" s="52" t="s">
        <v>25</v>
      </c>
      <c r="Z22" s="98"/>
    </row>
    <row r="23" spans="1:38" ht="90.75" customHeight="1">
      <c r="A23" s="844" t="s">
        <v>26</v>
      </c>
      <c r="B23" s="845"/>
      <c r="C23" s="845"/>
      <c r="D23" s="845"/>
      <c r="E23" s="846" t="s">
        <v>326</v>
      </c>
      <c r="F23" s="846"/>
      <c r="G23" s="846"/>
      <c r="H23" s="846"/>
      <c r="I23" s="846"/>
      <c r="J23" s="846"/>
      <c r="K23" s="846"/>
      <c r="L23" s="846"/>
      <c r="M23" s="846"/>
      <c r="N23" s="846"/>
      <c r="O23" s="846"/>
      <c r="P23" s="846"/>
      <c r="Q23" s="846"/>
      <c r="R23" s="846"/>
      <c r="S23" s="847"/>
      <c r="T23" s="847"/>
      <c r="U23" s="848"/>
      <c r="V23" s="186"/>
      <c r="W23" s="186"/>
      <c r="X23" s="186"/>
      <c r="Y23" s="831" t="s">
        <v>320</v>
      </c>
      <c r="Z23" s="831"/>
      <c r="AA23" s="831"/>
      <c r="AB23" s="831"/>
      <c r="AC23" s="831"/>
      <c r="AD23" s="831"/>
      <c r="AE23" s="831"/>
      <c r="AF23" s="831"/>
      <c r="AG23" s="831"/>
      <c r="AH23" s="831"/>
      <c r="AI23" s="831"/>
      <c r="AJ23" s="831"/>
      <c r="AK23" s="831"/>
      <c r="AL23" s="831"/>
    </row>
    <row r="24" spans="1:38" ht="126" customHeight="1">
      <c r="A24" s="853" t="s">
        <v>27</v>
      </c>
      <c r="B24" s="854"/>
      <c r="C24" s="854"/>
      <c r="D24" s="854"/>
      <c r="E24" s="849" t="s">
        <v>327</v>
      </c>
      <c r="F24" s="849"/>
      <c r="G24" s="849"/>
      <c r="H24" s="849"/>
      <c r="I24" s="849"/>
      <c r="J24" s="849"/>
      <c r="K24" s="849"/>
      <c r="L24" s="849"/>
      <c r="M24" s="849"/>
      <c r="N24" s="849"/>
      <c r="O24" s="849"/>
      <c r="P24" s="849"/>
      <c r="Q24" s="849"/>
      <c r="R24" s="849"/>
      <c r="S24" s="850"/>
      <c r="T24" s="850"/>
      <c r="U24" s="851"/>
      <c r="V24" s="186"/>
      <c r="W24" s="186"/>
      <c r="X24" s="186"/>
      <c r="Y24" s="831"/>
      <c r="Z24" s="831"/>
      <c r="AA24" s="831"/>
      <c r="AB24" s="831"/>
      <c r="AC24" s="831"/>
      <c r="AD24" s="831"/>
      <c r="AE24" s="831"/>
      <c r="AF24" s="831"/>
      <c r="AG24" s="831"/>
      <c r="AH24" s="831"/>
      <c r="AI24" s="831"/>
      <c r="AJ24" s="831"/>
      <c r="AK24" s="831"/>
      <c r="AL24" s="831"/>
    </row>
    <row r="25" ht="19.5">
      <c r="A25" s="52" t="s">
        <v>28</v>
      </c>
    </row>
    <row r="26" spans="1:24" ht="28.5" customHeight="1">
      <c r="A26" s="467" t="s">
        <v>29</v>
      </c>
      <c r="B26" s="468"/>
      <c r="C26" s="468"/>
      <c r="D26" s="468"/>
      <c r="E26" s="625" t="str">
        <f>'基本情報入力'!$D$21</f>
        <v>月～金曜日（ただし祝日、8/13～8/15・12/30～1/3を除く）</v>
      </c>
      <c r="F26" s="625"/>
      <c r="G26" s="625"/>
      <c r="H26" s="625"/>
      <c r="I26" s="625"/>
      <c r="J26" s="625"/>
      <c r="K26" s="625"/>
      <c r="L26" s="625"/>
      <c r="M26" s="625"/>
      <c r="N26" s="625"/>
      <c r="O26" s="625"/>
      <c r="P26" s="625"/>
      <c r="Q26" s="625"/>
      <c r="R26" s="625"/>
      <c r="S26" s="489"/>
      <c r="T26" s="489"/>
      <c r="U26" s="626"/>
      <c r="V26" s="183"/>
      <c r="W26" s="183"/>
      <c r="X26" s="183"/>
    </row>
    <row r="27" spans="1:24" ht="28.5" customHeight="1">
      <c r="A27" s="458" t="s">
        <v>30</v>
      </c>
      <c r="B27" s="459"/>
      <c r="C27" s="459"/>
      <c r="D27" s="459"/>
      <c r="E27" s="627" t="str">
        <f>'基本情報入力'!$D$22</f>
        <v>９：００～１８：００</v>
      </c>
      <c r="F27" s="627"/>
      <c r="G27" s="627"/>
      <c r="H27" s="627"/>
      <c r="I27" s="627"/>
      <c r="J27" s="627"/>
      <c r="K27" s="627"/>
      <c r="L27" s="627"/>
      <c r="M27" s="627"/>
      <c r="N27" s="627"/>
      <c r="O27" s="627"/>
      <c r="P27" s="627"/>
      <c r="Q27" s="627"/>
      <c r="R27" s="627"/>
      <c r="S27" s="492"/>
      <c r="T27" s="492"/>
      <c r="U27" s="628"/>
      <c r="V27" s="183"/>
      <c r="W27" s="183"/>
      <c r="X27" s="183"/>
    </row>
    <row r="28" ht="19.5">
      <c r="A28" s="52" t="s">
        <v>31</v>
      </c>
    </row>
    <row r="29" spans="1:24" ht="28.5" customHeight="1">
      <c r="A29" s="467" t="s">
        <v>32</v>
      </c>
      <c r="B29" s="468"/>
      <c r="C29" s="468"/>
      <c r="D29" s="468"/>
      <c r="E29" s="625" t="str">
        <f>'基本情報入力'!$D$23</f>
        <v>月、火、水、木、金、土、日</v>
      </c>
      <c r="F29" s="625"/>
      <c r="G29" s="625"/>
      <c r="H29" s="625"/>
      <c r="I29" s="625"/>
      <c r="J29" s="625"/>
      <c r="K29" s="625"/>
      <c r="L29" s="625"/>
      <c r="M29" s="625"/>
      <c r="N29" s="625"/>
      <c r="O29" s="625"/>
      <c r="P29" s="625"/>
      <c r="Q29" s="625"/>
      <c r="R29" s="625"/>
      <c r="S29" s="489"/>
      <c r="T29" s="489"/>
      <c r="U29" s="626"/>
      <c r="V29" s="183"/>
      <c r="W29" s="183"/>
      <c r="X29" s="183"/>
    </row>
    <row r="30" spans="1:24" ht="28.5" customHeight="1">
      <c r="A30" s="458" t="s">
        <v>33</v>
      </c>
      <c r="B30" s="459"/>
      <c r="C30" s="459"/>
      <c r="D30" s="459"/>
      <c r="E30" s="627" t="str">
        <f>'基本情報入力'!$D$24</f>
        <v>８：００～２０：００</v>
      </c>
      <c r="F30" s="627"/>
      <c r="G30" s="627"/>
      <c r="H30" s="627"/>
      <c r="I30" s="627"/>
      <c r="J30" s="627"/>
      <c r="K30" s="627"/>
      <c r="L30" s="627"/>
      <c r="M30" s="627"/>
      <c r="N30" s="627"/>
      <c r="O30" s="627"/>
      <c r="P30" s="627"/>
      <c r="Q30" s="627"/>
      <c r="R30" s="627"/>
      <c r="S30" s="492"/>
      <c r="T30" s="492"/>
      <c r="U30" s="628"/>
      <c r="V30" s="183"/>
      <c r="W30" s="183"/>
      <c r="X30" s="183"/>
    </row>
    <row r="31" ht="8.25" customHeight="1">
      <c r="A31" s="24"/>
    </row>
    <row r="32" ht="19.5">
      <c r="A32" s="52" t="s">
        <v>34</v>
      </c>
    </row>
    <row r="33" spans="1:20" ht="24.75" customHeight="1">
      <c r="A33" s="485" t="s">
        <v>165</v>
      </c>
      <c r="B33" s="486"/>
      <c r="C33" s="486"/>
      <c r="D33" s="486"/>
      <c r="E33" s="487" t="str">
        <f>'基本情報入力'!$D$25</f>
        <v>○○　○○○</v>
      </c>
      <c r="F33" s="487"/>
      <c r="G33" s="487"/>
      <c r="H33" s="487"/>
      <c r="I33" s="487"/>
      <c r="J33" s="487"/>
      <c r="K33" s="487"/>
      <c r="L33" s="488"/>
      <c r="M33" s="27"/>
      <c r="N33" s="27"/>
      <c r="O33" s="27"/>
      <c r="P33" s="27"/>
      <c r="Q33" s="27"/>
      <c r="R33" s="27"/>
      <c r="S33" s="27"/>
      <c r="T33" s="27"/>
    </row>
    <row r="34" ht="20.25" customHeight="1">
      <c r="A34" s="24"/>
    </row>
    <row r="35" spans="1:40" ht="18.75" customHeight="1">
      <c r="A35" s="153" t="s">
        <v>36</v>
      </c>
      <c r="B35" s="886" t="s">
        <v>37</v>
      </c>
      <c r="C35" s="887"/>
      <c r="D35" s="887"/>
      <c r="E35" s="887"/>
      <c r="F35" s="887"/>
      <c r="G35" s="887"/>
      <c r="H35" s="887"/>
      <c r="I35" s="887"/>
      <c r="J35" s="887"/>
      <c r="K35" s="887"/>
      <c r="L35" s="887"/>
      <c r="M35" s="887"/>
      <c r="N35" s="887"/>
      <c r="O35" s="887"/>
      <c r="P35" s="887"/>
      <c r="Q35" s="888"/>
      <c r="R35" s="886" t="s">
        <v>38</v>
      </c>
      <c r="S35" s="887"/>
      <c r="T35" s="887"/>
      <c r="U35" s="889"/>
      <c r="V35" s="212"/>
      <c r="W35" s="212"/>
      <c r="X35" s="212"/>
      <c r="Y35" s="99"/>
      <c r="Z35" s="99"/>
      <c r="AA35" s="99"/>
      <c r="AB35" s="99"/>
      <c r="AC35" s="99"/>
      <c r="AD35" s="99"/>
      <c r="AE35" s="99"/>
      <c r="AF35" s="99"/>
      <c r="AG35" s="99"/>
      <c r="AH35" s="99"/>
      <c r="AI35" s="99"/>
      <c r="AJ35" s="99"/>
      <c r="AK35" s="99"/>
      <c r="AL35" s="99"/>
      <c r="AM35" s="100"/>
      <c r="AN35" s="100"/>
    </row>
    <row r="36" spans="1:40" ht="70.5" customHeight="1">
      <c r="A36" s="154" t="s">
        <v>35</v>
      </c>
      <c r="B36" s="878" t="s">
        <v>321</v>
      </c>
      <c r="C36" s="879"/>
      <c r="D36" s="879"/>
      <c r="E36" s="879"/>
      <c r="F36" s="879"/>
      <c r="G36" s="879"/>
      <c r="H36" s="879"/>
      <c r="I36" s="879"/>
      <c r="J36" s="879"/>
      <c r="K36" s="879"/>
      <c r="L36" s="879"/>
      <c r="M36" s="879"/>
      <c r="N36" s="879"/>
      <c r="O36" s="879"/>
      <c r="P36" s="879"/>
      <c r="Q36" s="880"/>
      <c r="R36" s="881" t="s">
        <v>455</v>
      </c>
      <c r="S36" s="882"/>
      <c r="T36" s="155">
        <v>1</v>
      </c>
      <c r="U36" s="165" t="s">
        <v>93</v>
      </c>
      <c r="V36" s="82"/>
      <c r="W36" s="82"/>
      <c r="X36" s="82"/>
      <c r="Y36" s="99"/>
      <c r="Z36" s="99"/>
      <c r="AA36" s="99"/>
      <c r="AB36" s="99"/>
      <c r="AC36" s="99"/>
      <c r="AD36" s="99"/>
      <c r="AE36" s="99"/>
      <c r="AF36" s="99"/>
      <c r="AG36" s="99"/>
      <c r="AH36" s="99"/>
      <c r="AI36" s="99"/>
      <c r="AJ36" s="99"/>
      <c r="AK36" s="99"/>
      <c r="AL36" s="99"/>
      <c r="AM36" s="100"/>
      <c r="AN36" s="100"/>
    </row>
    <row r="37" spans="1:40" ht="52.5" customHeight="1">
      <c r="A37" s="495" t="s">
        <v>296</v>
      </c>
      <c r="B37" s="865" t="s">
        <v>349</v>
      </c>
      <c r="C37" s="866"/>
      <c r="D37" s="866"/>
      <c r="E37" s="866"/>
      <c r="F37" s="866"/>
      <c r="G37" s="866"/>
      <c r="H37" s="866"/>
      <c r="I37" s="866"/>
      <c r="J37" s="866"/>
      <c r="K37" s="866"/>
      <c r="L37" s="866"/>
      <c r="M37" s="866"/>
      <c r="N37" s="866"/>
      <c r="O37" s="866"/>
      <c r="P37" s="866"/>
      <c r="Q37" s="867"/>
      <c r="R37" s="869" t="s">
        <v>455</v>
      </c>
      <c r="S37" s="346"/>
      <c r="T37" s="150">
        <f>'基本情報入力'!$D$26</f>
        <v>1</v>
      </c>
      <c r="U37" s="157" t="s">
        <v>93</v>
      </c>
      <c r="V37" s="167"/>
      <c r="W37" s="167"/>
      <c r="X37" s="167"/>
      <c r="Y37" s="99"/>
      <c r="Z37" s="99"/>
      <c r="AA37" s="99"/>
      <c r="AB37" s="99"/>
      <c r="AC37" s="99"/>
      <c r="AD37" s="99"/>
      <c r="AE37" s="99"/>
      <c r="AF37" s="99"/>
      <c r="AG37" s="99"/>
      <c r="AH37" s="99"/>
      <c r="AI37" s="99"/>
      <c r="AJ37" s="99"/>
      <c r="AK37" s="99"/>
      <c r="AL37" s="99"/>
      <c r="AM37" s="100"/>
      <c r="AN37" s="100"/>
    </row>
    <row r="38" spans="1:40" ht="11.25" customHeight="1">
      <c r="A38" s="495"/>
      <c r="B38" s="865"/>
      <c r="C38" s="866"/>
      <c r="D38" s="866"/>
      <c r="E38" s="866"/>
      <c r="F38" s="866"/>
      <c r="G38" s="866"/>
      <c r="H38" s="866"/>
      <c r="I38" s="866"/>
      <c r="J38" s="866"/>
      <c r="K38" s="866"/>
      <c r="L38" s="866"/>
      <c r="M38" s="866"/>
      <c r="N38" s="866"/>
      <c r="O38" s="866"/>
      <c r="P38" s="866"/>
      <c r="Q38" s="867"/>
      <c r="R38" s="158"/>
      <c r="S38" s="159"/>
      <c r="T38" s="82"/>
      <c r="U38" s="156"/>
      <c r="V38" s="82"/>
      <c r="W38" s="82"/>
      <c r="X38" s="82"/>
      <c r="Y38" s="99"/>
      <c r="Z38" s="99"/>
      <c r="AA38" s="99"/>
      <c r="AB38" s="99"/>
      <c r="AC38" s="99"/>
      <c r="AD38" s="99"/>
      <c r="AE38" s="99"/>
      <c r="AF38" s="99"/>
      <c r="AG38" s="99"/>
      <c r="AH38" s="99"/>
      <c r="AI38" s="99"/>
      <c r="AJ38" s="99"/>
      <c r="AK38" s="99"/>
      <c r="AL38" s="99"/>
      <c r="AM38" s="100"/>
      <c r="AN38" s="100"/>
    </row>
    <row r="39" spans="1:40" ht="52.5" customHeight="1">
      <c r="A39" s="495"/>
      <c r="B39" s="865"/>
      <c r="C39" s="866"/>
      <c r="D39" s="866"/>
      <c r="E39" s="866"/>
      <c r="F39" s="866"/>
      <c r="G39" s="866"/>
      <c r="H39" s="866"/>
      <c r="I39" s="866"/>
      <c r="J39" s="866"/>
      <c r="K39" s="866"/>
      <c r="L39" s="866"/>
      <c r="M39" s="866"/>
      <c r="N39" s="866"/>
      <c r="O39" s="866"/>
      <c r="P39" s="866"/>
      <c r="Q39" s="867"/>
      <c r="R39" s="338" t="s">
        <v>456</v>
      </c>
      <c r="S39" s="339"/>
      <c r="T39" s="151">
        <f>'基本情報入力'!$D$27</f>
        <v>2</v>
      </c>
      <c r="U39" s="160" t="s">
        <v>93</v>
      </c>
      <c r="V39" s="187"/>
      <c r="W39" s="187"/>
      <c r="X39" s="187"/>
      <c r="Y39" s="99"/>
      <c r="Z39" s="99"/>
      <c r="AA39" s="99"/>
      <c r="AB39" s="99"/>
      <c r="AC39" s="99"/>
      <c r="AD39" s="99"/>
      <c r="AE39" s="99"/>
      <c r="AF39" s="99"/>
      <c r="AG39" s="99"/>
      <c r="AH39" s="99"/>
      <c r="AI39" s="99"/>
      <c r="AJ39" s="99"/>
      <c r="AK39" s="99"/>
      <c r="AL39" s="99"/>
      <c r="AM39" s="100"/>
      <c r="AN39" s="100"/>
    </row>
    <row r="40" spans="1:40" ht="54" customHeight="1">
      <c r="A40" s="475" t="s">
        <v>297</v>
      </c>
      <c r="B40" s="890" t="s">
        <v>348</v>
      </c>
      <c r="C40" s="891"/>
      <c r="D40" s="891"/>
      <c r="E40" s="891"/>
      <c r="F40" s="891"/>
      <c r="G40" s="891"/>
      <c r="H40" s="891"/>
      <c r="I40" s="891"/>
      <c r="J40" s="891"/>
      <c r="K40" s="891"/>
      <c r="L40" s="891"/>
      <c r="M40" s="891"/>
      <c r="N40" s="891"/>
      <c r="O40" s="891"/>
      <c r="P40" s="891"/>
      <c r="Q40" s="892"/>
      <c r="R40" s="346" t="s">
        <v>455</v>
      </c>
      <c r="S40" s="347"/>
      <c r="T40" s="150">
        <f>'基本情報入力'!$D$28</f>
        <v>3</v>
      </c>
      <c r="U40" s="157" t="s">
        <v>93</v>
      </c>
      <c r="V40" s="167"/>
      <c r="W40" s="167"/>
      <c r="X40" s="167"/>
      <c r="Y40" s="99"/>
      <c r="Z40" s="99"/>
      <c r="AA40" s="99"/>
      <c r="AB40" s="99"/>
      <c r="AC40" s="99"/>
      <c r="AD40" s="99"/>
      <c r="AE40" s="99"/>
      <c r="AF40" s="99"/>
      <c r="AG40" s="99"/>
      <c r="AH40" s="99"/>
      <c r="AI40" s="99"/>
      <c r="AJ40" s="99"/>
      <c r="AK40" s="99"/>
      <c r="AL40" s="99"/>
      <c r="AM40" s="100"/>
      <c r="AN40" s="100"/>
    </row>
    <row r="41" spans="1:40" ht="11.25" customHeight="1">
      <c r="A41" s="475"/>
      <c r="B41" s="890"/>
      <c r="C41" s="891"/>
      <c r="D41" s="891"/>
      <c r="E41" s="891"/>
      <c r="F41" s="891"/>
      <c r="G41" s="891"/>
      <c r="H41" s="891"/>
      <c r="I41" s="891"/>
      <c r="J41" s="891"/>
      <c r="K41" s="891"/>
      <c r="L41" s="891"/>
      <c r="M41" s="891"/>
      <c r="N41" s="891"/>
      <c r="O41" s="891"/>
      <c r="P41" s="891"/>
      <c r="Q41" s="892"/>
      <c r="R41" s="158"/>
      <c r="S41" s="159"/>
      <c r="T41" s="82"/>
      <c r="U41" s="156"/>
      <c r="V41" s="82"/>
      <c r="W41" s="82"/>
      <c r="X41" s="82"/>
      <c r="Y41" s="99"/>
      <c r="Z41" s="99"/>
      <c r="AA41" s="99"/>
      <c r="AB41" s="99"/>
      <c r="AC41" s="99"/>
      <c r="AD41" s="99"/>
      <c r="AE41" s="99"/>
      <c r="AF41" s="99"/>
      <c r="AG41" s="99"/>
      <c r="AH41" s="99"/>
      <c r="AI41" s="99"/>
      <c r="AJ41" s="99"/>
      <c r="AK41" s="99"/>
      <c r="AL41" s="99"/>
      <c r="AM41" s="100"/>
      <c r="AN41" s="100"/>
    </row>
    <row r="42" spans="1:40" ht="54" customHeight="1">
      <c r="A42" s="475"/>
      <c r="B42" s="890"/>
      <c r="C42" s="891"/>
      <c r="D42" s="891"/>
      <c r="E42" s="891"/>
      <c r="F42" s="891"/>
      <c r="G42" s="891"/>
      <c r="H42" s="891"/>
      <c r="I42" s="891"/>
      <c r="J42" s="891"/>
      <c r="K42" s="891"/>
      <c r="L42" s="891"/>
      <c r="M42" s="891"/>
      <c r="N42" s="891"/>
      <c r="O42" s="891"/>
      <c r="P42" s="891"/>
      <c r="Q42" s="892"/>
      <c r="R42" s="870" t="s">
        <v>456</v>
      </c>
      <c r="S42" s="338"/>
      <c r="T42" s="151">
        <f>'基本情報入力'!$D$29</f>
        <v>4</v>
      </c>
      <c r="U42" s="160" t="s">
        <v>93</v>
      </c>
      <c r="V42" s="187"/>
      <c r="W42" s="187"/>
      <c r="X42" s="187"/>
      <c r="Y42" s="99"/>
      <c r="Z42" s="99"/>
      <c r="AA42" s="99"/>
      <c r="AB42" s="99"/>
      <c r="AC42" s="99"/>
      <c r="AD42" s="99"/>
      <c r="AE42" s="99"/>
      <c r="AF42" s="99"/>
      <c r="AG42" s="99"/>
      <c r="AH42" s="99"/>
      <c r="AI42" s="99"/>
      <c r="AJ42" s="99"/>
      <c r="AK42" s="99"/>
      <c r="AL42" s="99"/>
      <c r="AM42" s="100"/>
      <c r="AN42" s="100"/>
    </row>
    <row r="43" spans="1:40" ht="34.5" customHeight="1">
      <c r="A43" s="461" t="s">
        <v>39</v>
      </c>
      <c r="B43" s="893" t="s">
        <v>99</v>
      </c>
      <c r="C43" s="894"/>
      <c r="D43" s="894"/>
      <c r="E43" s="894"/>
      <c r="F43" s="894"/>
      <c r="G43" s="894"/>
      <c r="H43" s="894"/>
      <c r="I43" s="894"/>
      <c r="J43" s="894"/>
      <c r="K43" s="894"/>
      <c r="L43" s="894"/>
      <c r="M43" s="894"/>
      <c r="N43" s="894"/>
      <c r="O43" s="894"/>
      <c r="P43" s="894"/>
      <c r="Q43" s="895"/>
      <c r="R43" s="869" t="s">
        <v>455</v>
      </c>
      <c r="S43" s="346"/>
      <c r="T43" s="150">
        <f>'基本情報入力'!$D$30</f>
        <v>0</v>
      </c>
      <c r="U43" s="157" t="s">
        <v>93</v>
      </c>
      <c r="V43" s="167"/>
      <c r="W43" s="167"/>
      <c r="X43" s="167"/>
      <c r="Y43" s="99"/>
      <c r="Z43" s="99"/>
      <c r="AA43" s="99"/>
      <c r="AB43" s="99"/>
      <c r="AC43" s="99"/>
      <c r="AD43" s="99"/>
      <c r="AE43" s="99"/>
      <c r="AF43" s="99"/>
      <c r="AG43" s="99"/>
      <c r="AH43" s="99"/>
      <c r="AI43" s="99"/>
      <c r="AJ43" s="99"/>
      <c r="AK43" s="99"/>
      <c r="AL43" s="99"/>
      <c r="AM43" s="100"/>
      <c r="AN43" s="100"/>
    </row>
    <row r="44" spans="1:40" ht="34.5" customHeight="1">
      <c r="A44" s="462"/>
      <c r="B44" s="896"/>
      <c r="C44" s="897"/>
      <c r="D44" s="897"/>
      <c r="E44" s="897"/>
      <c r="F44" s="897"/>
      <c r="G44" s="897"/>
      <c r="H44" s="897"/>
      <c r="I44" s="897"/>
      <c r="J44" s="897"/>
      <c r="K44" s="897"/>
      <c r="L44" s="897"/>
      <c r="M44" s="897"/>
      <c r="N44" s="897"/>
      <c r="O44" s="897"/>
      <c r="P44" s="897"/>
      <c r="Q44" s="898"/>
      <c r="R44" s="868" t="s">
        <v>456</v>
      </c>
      <c r="S44" s="356"/>
      <c r="T44" s="152">
        <f>'基本情報入力'!$D$31</f>
        <v>1</v>
      </c>
      <c r="U44" s="164" t="s">
        <v>93</v>
      </c>
      <c r="V44" s="187"/>
      <c r="W44" s="187"/>
      <c r="X44" s="187"/>
      <c r="Y44" s="99"/>
      <c r="Z44" s="99"/>
      <c r="AA44" s="99"/>
      <c r="AB44" s="99"/>
      <c r="AC44" s="99"/>
      <c r="AD44" s="99"/>
      <c r="AE44" s="99"/>
      <c r="AF44" s="99"/>
      <c r="AG44" s="99"/>
      <c r="AH44" s="99"/>
      <c r="AI44" s="99"/>
      <c r="AJ44" s="99"/>
      <c r="AK44" s="99"/>
      <c r="AL44" s="99"/>
      <c r="AM44" s="100"/>
      <c r="AN44" s="100"/>
    </row>
    <row r="45" spans="1:40" ht="45" customHeight="1">
      <c r="A45" s="476" t="s">
        <v>303</v>
      </c>
      <c r="B45" s="477"/>
      <c r="C45" s="477"/>
      <c r="D45" s="477"/>
      <c r="E45" s="477"/>
      <c r="F45" s="871" t="s">
        <v>308</v>
      </c>
      <c r="G45" s="872"/>
      <c r="H45" s="872"/>
      <c r="I45" s="872"/>
      <c r="J45" s="872"/>
      <c r="K45" s="872"/>
      <c r="L45" s="872"/>
      <c r="M45" s="872"/>
      <c r="N45" s="872"/>
      <c r="O45" s="872"/>
      <c r="P45" s="872"/>
      <c r="Q45" s="872"/>
      <c r="R45" s="872"/>
      <c r="S45" s="872"/>
      <c r="T45" s="872"/>
      <c r="U45" s="873"/>
      <c r="V45" s="188"/>
      <c r="W45" s="188"/>
      <c r="X45" s="188"/>
      <c r="Y45" s="99"/>
      <c r="Z45" s="99"/>
      <c r="AA45" s="99"/>
      <c r="AB45" s="99"/>
      <c r="AC45" s="99"/>
      <c r="AD45" s="99"/>
      <c r="AE45" s="99"/>
      <c r="AF45" s="99"/>
      <c r="AG45" s="99"/>
      <c r="AH45" s="99"/>
      <c r="AI45" s="99"/>
      <c r="AJ45" s="99"/>
      <c r="AK45" s="99"/>
      <c r="AL45" s="99"/>
      <c r="AM45" s="100"/>
      <c r="AN45" s="100"/>
    </row>
    <row r="46" spans="21:40" ht="19.5">
      <c r="U46" s="99"/>
      <c r="V46" s="99"/>
      <c r="W46" s="99"/>
      <c r="X46" s="99"/>
      <c r="Y46" s="99"/>
      <c r="Z46" s="99"/>
      <c r="AA46" s="99"/>
      <c r="AB46" s="99"/>
      <c r="AC46" s="99"/>
      <c r="AD46" s="99"/>
      <c r="AE46" s="99"/>
      <c r="AF46" s="99"/>
      <c r="AG46" s="99"/>
      <c r="AH46" s="99"/>
      <c r="AI46" s="99"/>
      <c r="AJ46" s="99"/>
      <c r="AK46" s="99"/>
      <c r="AL46" s="99"/>
      <c r="AM46" s="100"/>
      <c r="AN46" s="100"/>
    </row>
    <row r="47" spans="1:40" ht="19.5">
      <c r="A47" s="49" t="s">
        <v>40</v>
      </c>
      <c r="U47" s="99"/>
      <c r="V47" s="99"/>
      <c r="W47" s="99"/>
      <c r="X47" s="99"/>
      <c r="Y47" s="99"/>
      <c r="Z47" s="99"/>
      <c r="AA47" s="99"/>
      <c r="AB47" s="99"/>
      <c r="AC47" s="99"/>
      <c r="AD47" s="99"/>
      <c r="AE47" s="99"/>
      <c r="AF47" s="99"/>
      <c r="AG47" s="99"/>
      <c r="AH47" s="99"/>
      <c r="AI47" s="99"/>
      <c r="AJ47" s="99"/>
      <c r="AK47" s="99"/>
      <c r="AL47" s="99"/>
      <c r="AM47" s="100"/>
      <c r="AN47" s="100"/>
    </row>
    <row r="48" spans="1:40" ht="20.25" thickBot="1">
      <c r="A48" s="52" t="s">
        <v>212</v>
      </c>
      <c r="U48" s="99"/>
      <c r="V48" s="99"/>
      <c r="W48" s="99"/>
      <c r="X48" s="99"/>
      <c r="Y48" s="99"/>
      <c r="Z48" s="99"/>
      <c r="AA48" s="99"/>
      <c r="AB48" s="99"/>
      <c r="AC48" s="99"/>
      <c r="AD48" s="99"/>
      <c r="AE48" s="99"/>
      <c r="AF48" s="99"/>
      <c r="AG48" s="99"/>
      <c r="AH48" s="99"/>
      <c r="AI48" s="99"/>
      <c r="AJ48" s="99"/>
      <c r="AK48" s="99"/>
      <c r="AL48" s="99"/>
      <c r="AM48" s="100"/>
      <c r="AN48" s="100"/>
    </row>
    <row r="49" spans="1:40" ht="20.25" customHeight="1">
      <c r="A49" s="463" t="s">
        <v>41</v>
      </c>
      <c r="B49" s="464"/>
      <c r="C49" s="464"/>
      <c r="D49" s="464"/>
      <c r="E49" s="464"/>
      <c r="F49" s="464"/>
      <c r="G49" s="901" t="s">
        <v>42</v>
      </c>
      <c r="H49" s="902"/>
      <c r="I49" s="902"/>
      <c r="J49" s="902"/>
      <c r="K49" s="902"/>
      <c r="L49" s="902"/>
      <c r="M49" s="902"/>
      <c r="N49" s="902"/>
      <c r="O49" s="902"/>
      <c r="P49" s="902"/>
      <c r="Q49" s="902"/>
      <c r="R49" s="902"/>
      <c r="S49" s="902"/>
      <c r="T49" s="902"/>
      <c r="U49" s="903"/>
      <c r="V49" s="207"/>
      <c r="W49" s="207"/>
      <c r="X49" s="207"/>
      <c r="Y49" s="831" t="s">
        <v>368</v>
      </c>
      <c r="Z49" s="831"/>
      <c r="AA49" s="831"/>
      <c r="AB49" s="831"/>
      <c r="AC49" s="831"/>
      <c r="AD49" s="831"/>
      <c r="AE49" s="831"/>
      <c r="AF49" s="831"/>
      <c r="AG49" s="831"/>
      <c r="AH49" s="831"/>
      <c r="AI49" s="831"/>
      <c r="AJ49" s="831"/>
      <c r="AK49" s="831"/>
      <c r="AL49" s="831"/>
      <c r="AM49" s="100"/>
      <c r="AN49" s="100"/>
    </row>
    <row r="50" spans="1:40" ht="52.5" customHeight="1" thickBot="1">
      <c r="A50" s="483" t="s">
        <v>298</v>
      </c>
      <c r="B50" s="484"/>
      <c r="C50" s="484"/>
      <c r="D50" s="484"/>
      <c r="E50" s="484"/>
      <c r="F50" s="484"/>
      <c r="G50" s="480" t="s">
        <v>419</v>
      </c>
      <c r="H50" s="481"/>
      <c r="I50" s="481"/>
      <c r="J50" s="481"/>
      <c r="K50" s="481"/>
      <c r="L50" s="481"/>
      <c r="M50" s="481"/>
      <c r="N50" s="481"/>
      <c r="O50" s="481"/>
      <c r="P50" s="481"/>
      <c r="Q50" s="481"/>
      <c r="R50" s="481"/>
      <c r="S50" s="481"/>
      <c r="T50" s="481"/>
      <c r="U50" s="482"/>
      <c r="V50" s="189"/>
      <c r="W50" s="189"/>
      <c r="X50" s="189"/>
      <c r="Y50" s="831"/>
      <c r="Z50" s="831"/>
      <c r="AA50" s="831"/>
      <c r="AB50" s="831"/>
      <c r="AC50" s="831"/>
      <c r="AD50" s="831"/>
      <c r="AE50" s="831"/>
      <c r="AF50" s="831"/>
      <c r="AG50" s="831"/>
      <c r="AH50" s="831"/>
      <c r="AI50" s="831"/>
      <c r="AJ50" s="831"/>
      <c r="AK50" s="831"/>
      <c r="AL50" s="831"/>
      <c r="AM50" s="100"/>
      <c r="AN50" s="100"/>
    </row>
    <row r="51" spans="1:40" ht="21.75" customHeight="1">
      <c r="A51" s="899" t="s">
        <v>110</v>
      </c>
      <c r="B51" s="899"/>
      <c r="C51" s="899"/>
      <c r="D51" s="899"/>
      <c r="E51" s="899"/>
      <c r="F51" s="899"/>
      <c r="G51" s="899"/>
      <c r="H51" s="899"/>
      <c r="I51" s="899"/>
      <c r="J51" s="899"/>
      <c r="K51" s="899"/>
      <c r="L51" s="899"/>
      <c r="M51" s="899"/>
      <c r="N51" s="899"/>
      <c r="O51" s="899"/>
      <c r="P51" s="899"/>
      <c r="Q51" s="899"/>
      <c r="R51" s="899"/>
      <c r="S51" s="899"/>
      <c r="T51" s="899"/>
      <c r="U51" s="899"/>
      <c r="V51" s="190"/>
      <c r="W51" s="190"/>
      <c r="X51" s="190"/>
      <c r="Y51" s="99"/>
      <c r="Z51" s="99"/>
      <c r="AA51" s="99"/>
      <c r="AB51" s="99"/>
      <c r="AC51" s="99"/>
      <c r="AD51" s="99"/>
      <c r="AE51" s="99"/>
      <c r="AF51" s="99"/>
      <c r="AG51" s="99"/>
      <c r="AH51" s="99"/>
      <c r="AI51" s="99"/>
      <c r="AJ51" s="99"/>
      <c r="AK51" s="99"/>
      <c r="AL51" s="99"/>
      <c r="AM51" s="100"/>
      <c r="AN51" s="100"/>
    </row>
    <row r="52" spans="1:40" ht="20.25" thickBot="1">
      <c r="A52" s="51" t="s">
        <v>100</v>
      </c>
      <c r="U52" s="99"/>
      <c r="V52" s="99"/>
      <c r="W52" s="99"/>
      <c r="X52" s="99"/>
      <c r="Y52" s="99"/>
      <c r="Z52" s="99"/>
      <c r="AA52" s="99"/>
      <c r="AB52" s="99"/>
      <c r="AC52" s="99"/>
      <c r="AD52" s="99"/>
      <c r="AE52" s="99"/>
      <c r="AF52" s="99"/>
      <c r="AG52" s="99"/>
      <c r="AH52" s="99"/>
      <c r="AI52" s="99"/>
      <c r="AJ52" s="99"/>
      <c r="AK52" s="99"/>
      <c r="AL52" s="99"/>
      <c r="AM52" s="100"/>
      <c r="AN52" s="100"/>
    </row>
    <row r="53" spans="1:40" s="146" customFormat="1" ht="24.75" customHeight="1">
      <c r="A53" s="471" t="s">
        <v>392</v>
      </c>
      <c r="B53" s="449"/>
      <c r="C53" s="449"/>
      <c r="D53" s="449"/>
      <c r="E53" s="449"/>
      <c r="F53" s="472"/>
      <c r="G53" s="617" t="s">
        <v>393</v>
      </c>
      <c r="H53" s="449"/>
      <c r="I53" s="449"/>
      <c r="J53" s="449"/>
      <c r="K53" s="449"/>
      <c r="L53" s="472"/>
      <c r="M53" s="449" t="s">
        <v>394</v>
      </c>
      <c r="N53" s="449"/>
      <c r="O53" s="450"/>
      <c r="P53" s="330" t="s">
        <v>395</v>
      </c>
      <c r="Q53" s="331"/>
      <c r="R53" s="331"/>
      <c r="S53" s="331"/>
      <c r="T53" s="331"/>
      <c r="U53" s="331"/>
      <c r="V53" s="331"/>
      <c r="W53" s="331"/>
      <c r="X53" s="332"/>
      <c r="Y53" s="144"/>
      <c r="Z53" s="144"/>
      <c r="AA53" s="144"/>
      <c r="AB53" s="144"/>
      <c r="AC53" s="144"/>
      <c r="AD53" s="144"/>
      <c r="AE53" s="144"/>
      <c r="AF53" s="144"/>
      <c r="AG53" s="144"/>
      <c r="AH53" s="144"/>
      <c r="AI53" s="144"/>
      <c r="AJ53" s="144"/>
      <c r="AK53" s="144"/>
      <c r="AL53" s="144"/>
      <c r="AM53" s="145"/>
      <c r="AN53" s="145"/>
    </row>
    <row r="54" spans="1:40" ht="21.75" customHeight="1" thickBot="1">
      <c r="A54" s="473"/>
      <c r="B54" s="451"/>
      <c r="C54" s="451"/>
      <c r="D54" s="451"/>
      <c r="E54" s="451"/>
      <c r="F54" s="474"/>
      <c r="G54" s="618"/>
      <c r="H54" s="451"/>
      <c r="I54" s="451"/>
      <c r="J54" s="451"/>
      <c r="K54" s="451"/>
      <c r="L54" s="474"/>
      <c r="M54" s="451"/>
      <c r="N54" s="451"/>
      <c r="O54" s="452"/>
      <c r="P54" s="340" t="s">
        <v>396</v>
      </c>
      <c r="Q54" s="341"/>
      <c r="R54" s="341"/>
      <c r="S54" s="787" t="s">
        <v>414</v>
      </c>
      <c r="T54" s="773"/>
      <c r="U54" s="788"/>
      <c r="V54" s="773" t="s">
        <v>484</v>
      </c>
      <c r="W54" s="773"/>
      <c r="X54" s="774"/>
      <c r="Y54" s="99"/>
      <c r="Z54" s="101"/>
      <c r="AA54" s="99"/>
      <c r="AB54" s="99"/>
      <c r="AC54" s="99"/>
      <c r="AD54" s="99"/>
      <c r="AE54" s="99"/>
      <c r="AF54" s="99"/>
      <c r="AG54" s="99"/>
      <c r="AH54" s="99"/>
      <c r="AI54" s="99"/>
      <c r="AJ54" s="99"/>
      <c r="AK54" s="99"/>
      <c r="AL54" s="99"/>
      <c r="AM54" s="100"/>
      <c r="AN54" s="100"/>
    </row>
    <row r="55" spans="1:40" ht="45.75" customHeight="1">
      <c r="A55" s="619" t="s">
        <v>287</v>
      </c>
      <c r="B55" s="620"/>
      <c r="C55" s="620"/>
      <c r="D55" s="620"/>
      <c r="E55" s="620"/>
      <c r="F55" s="621"/>
      <c r="G55" s="614" t="s">
        <v>309</v>
      </c>
      <c r="H55" s="615"/>
      <c r="I55" s="615"/>
      <c r="J55" s="615"/>
      <c r="K55" s="615"/>
      <c r="L55" s="616"/>
      <c r="M55" s="412">
        <f>'料金計算表（報酬改定時等以外不使用）'!E14</f>
        <v>8846</v>
      </c>
      <c r="N55" s="413"/>
      <c r="O55" s="843"/>
      <c r="P55" s="842">
        <f>'料金計算表（報酬改定時等以外不使用）'!G14</f>
        <v>885</v>
      </c>
      <c r="Q55" s="575"/>
      <c r="R55" s="575"/>
      <c r="S55" s="784">
        <f>'料金計算表（報酬改定時等以外不使用）'!I14</f>
        <v>1770</v>
      </c>
      <c r="T55" s="785"/>
      <c r="U55" s="786"/>
      <c r="V55" s="775">
        <f>'料金計算表（報酬改定時等以外不使用）'!K14</f>
        <v>2654</v>
      </c>
      <c r="W55" s="776"/>
      <c r="X55" s="777"/>
      <c r="Y55" s="99"/>
      <c r="Z55" s="99"/>
      <c r="AA55" s="99"/>
      <c r="AB55" s="99"/>
      <c r="AC55" s="99"/>
      <c r="AD55" s="99"/>
      <c r="AE55" s="99"/>
      <c r="AF55" s="99"/>
      <c r="AG55" s="99"/>
      <c r="AH55" s="99"/>
      <c r="AI55" s="99"/>
      <c r="AJ55" s="99"/>
      <c r="AK55" s="99"/>
      <c r="AL55" s="99"/>
      <c r="AM55" s="100"/>
      <c r="AN55" s="100"/>
    </row>
    <row r="56" spans="1:40" ht="45.75" customHeight="1" thickBot="1">
      <c r="A56" s="622"/>
      <c r="B56" s="623"/>
      <c r="C56" s="623"/>
      <c r="D56" s="623"/>
      <c r="E56" s="623"/>
      <c r="F56" s="624"/>
      <c r="G56" s="420" t="s">
        <v>310</v>
      </c>
      <c r="H56" s="421"/>
      <c r="I56" s="421"/>
      <c r="J56" s="421"/>
      <c r="K56" s="421"/>
      <c r="L56" s="422"/>
      <c r="M56" s="297">
        <f>'料金計算表（報酬改定時等以外不使用）'!E15</f>
        <v>8408</v>
      </c>
      <c r="N56" s="298"/>
      <c r="O56" s="802"/>
      <c r="P56" s="790">
        <f>'料金計算表（報酬改定時等以外不使用）'!G15</f>
        <v>841</v>
      </c>
      <c r="Q56" s="418"/>
      <c r="R56" s="418"/>
      <c r="S56" s="781">
        <f>'料金計算表（報酬改定時等以外不使用）'!I15</f>
        <v>1682</v>
      </c>
      <c r="T56" s="782"/>
      <c r="U56" s="789"/>
      <c r="V56" s="778">
        <f>'料金計算表（報酬改定時等以外不使用）'!K15</f>
        <v>2523</v>
      </c>
      <c r="W56" s="779"/>
      <c r="X56" s="780"/>
      <c r="Y56" s="99"/>
      <c r="Z56" s="99"/>
      <c r="AA56" s="99"/>
      <c r="AB56" s="99"/>
      <c r="AC56" s="99"/>
      <c r="AD56" s="99"/>
      <c r="AE56" s="99"/>
      <c r="AF56" s="99"/>
      <c r="AG56" s="99"/>
      <c r="AH56" s="99"/>
      <c r="AI56" s="99"/>
      <c r="AJ56" s="99"/>
      <c r="AK56" s="99"/>
      <c r="AL56" s="99"/>
      <c r="AM56" s="100"/>
      <c r="AN56" s="100"/>
    </row>
    <row r="57" spans="1:40" ht="45.75" customHeight="1">
      <c r="A57" s="406" t="s">
        <v>314</v>
      </c>
      <c r="B57" s="407"/>
      <c r="C57" s="407"/>
      <c r="D57" s="407"/>
      <c r="E57" s="407"/>
      <c r="F57" s="408"/>
      <c r="G57" s="562" t="s">
        <v>309</v>
      </c>
      <c r="H57" s="563"/>
      <c r="I57" s="563"/>
      <c r="J57" s="563"/>
      <c r="K57" s="563"/>
      <c r="L57" s="564"/>
      <c r="M57" s="412">
        <f>'料金計算表（報酬改定時等以外不使用）'!E16</f>
        <v>6189</v>
      </c>
      <c r="N57" s="413"/>
      <c r="O57" s="843"/>
      <c r="P57" s="842">
        <f>'料金計算表（報酬改定時等以外不使用）'!G16</f>
        <v>619</v>
      </c>
      <c r="Q57" s="575"/>
      <c r="R57" s="575"/>
      <c r="S57" s="775">
        <f>'料金計算表（報酬改定時等以外不使用）'!I16</f>
        <v>1238</v>
      </c>
      <c r="T57" s="776"/>
      <c r="U57" s="900"/>
      <c r="V57" s="775">
        <f>'料金計算表（報酬改定時等以外不使用）'!K16</f>
        <v>1857</v>
      </c>
      <c r="W57" s="776"/>
      <c r="X57" s="777"/>
      <c r="Y57" s="99"/>
      <c r="Z57" s="99"/>
      <c r="AA57" s="99"/>
      <c r="AB57" s="99"/>
      <c r="AC57" s="99"/>
      <c r="AD57" s="99"/>
      <c r="AE57" s="99"/>
      <c r="AF57" s="99"/>
      <c r="AG57" s="99"/>
      <c r="AH57" s="99"/>
      <c r="AI57" s="99"/>
      <c r="AJ57" s="99"/>
      <c r="AK57" s="99"/>
      <c r="AL57" s="99"/>
      <c r="AM57" s="100"/>
      <c r="AN57" s="100"/>
    </row>
    <row r="58" spans="1:40" ht="45.75" customHeight="1" thickBot="1">
      <c r="A58" s="409"/>
      <c r="B58" s="410"/>
      <c r="C58" s="410"/>
      <c r="D58" s="410"/>
      <c r="E58" s="410"/>
      <c r="F58" s="411"/>
      <c r="G58" s="559" t="s">
        <v>310</v>
      </c>
      <c r="H58" s="560"/>
      <c r="I58" s="560"/>
      <c r="J58" s="560"/>
      <c r="K58" s="560"/>
      <c r="L58" s="561"/>
      <c r="M58" s="297">
        <f>'料金計算表（報酬改定時等以外不使用）'!E17</f>
        <v>5887</v>
      </c>
      <c r="N58" s="298"/>
      <c r="O58" s="802"/>
      <c r="P58" s="790">
        <f>'料金計算表（報酬改定時等以外不使用）'!G17</f>
        <v>589</v>
      </c>
      <c r="Q58" s="418"/>
      <c r="R58" s="418"/>
      <c r="S58" s="781">
        <f>'料金計算表（報酬改定時等以外不使用）'!I17</f>
        <v>1178</v>
      </c>
      <c r="T58" s="782"/>
      <c r="U58" s="789"/>
      <c r="V58" s="781">
        <f>'料金計算表（報酬改定時等以外不使用）'!K17</f>
        <v>1767</v>
      </c>
      <c r="W58" s="782"/>
      <c r="X58" s="783"/>
      <c r="Y58" s="99"/>
      <c r="Z58" s="99"/>
      <c r="AA58" s="99"/>
      <c r="AB58" s="99"/>
      <c r="AC58" s="99"/>
      <c r="AD58" s="99"/>
      <c r="AE58" s="99"/>
      <c r="AF58" s="99"/>
      <c r="AG58" s="99"/>
      <c r="AH58" s="99"/>
      <c r="AI58" s="99"/>
      <c r="AJ58" s="99"/>
      <c r="AK58" s="99"/>
      <c r="AL58" s="99"/>
      <c r="AM58" s="100"/>
      <c r="AN58" s="100"/>
    </row>
    <row r="59" spans="21:40" ht="19.5" customHeight="1">
      <c r="U59" s="99"/>
      <c r="V59" s="99"/>
      <c r="W59" s="99"/>
      <c r="X59" s="99"/>
      <c r="Y59" s="99"/>
      <c r="Z59" s="99"/>
      <c r="AA59" s="99"/>
      <c r="AB59" s="99"/>
      <c r="AC59" s="99"/>
      <c r="AD59" s="99"/>
      <c r="AE59" s="99"/>
      <c r="AF59" s="99"/>
      <c r="AG59" s="99"/>
      <c r="AH59" s="99"/>
      <c r="AI59" s="99"/>
      <c r="AJ59" s="99"/>
      <c r="AK59" s="99"/>
      <c r="AL59" s="99"/>
      <c r="AM59" s="100"/>
      <c r="AN59" s="100"/>
    </row>
    <row r="60" spans="21:40" ht="19.5" customHeight="1">
      <c r="U60" s="99"/>
      <c r="V60" s="99"/>
      <c r="W60" s="99"/>
      <c r="X60" s="99"/>
      <c r="Y60" s="99"/>
      <c r="Z60" s="99"/>
      <c r="AA60" s="99"/>
      <c r="AB60" s="99"/>
      <c r="AC60" s="99"/>
      <c r="AD60" s="99"/>
      <c r="AE60" s="99"/>
      <c r="AF60" s="99"/>
      <c r="AG60" s="99"/>
      <c r="AH60" s="99"/>
      <c r="AI60" s="99"/>
      <c r="AJ60" s="99"/>
      <c r="AK60" s="99"/>
      <c r="AL60" s="99"/>
      <c r="AM60" s="100"/>
      <c r="AN60" s="100"/>
    </row>
    <row r="61" spans="1:40" ht="20.25" thickBot="1">
      <c r="A61" s="51" t="s">
        <v>101</v>
      </c>
      <c r="B61" s="28"/>
      <c r="C61" s="28"/>
      <c r="D61" s="28"/>
      <c r="E61" s="28"/>
      <c r="F61" s="28"/>
      <c r="G61" s="28"/>
      <c r="H61" s="28"/>
      <c r="I61" s="28"/>
      <c r="J61" s="28"/>
      <c r="K61" s="28"/>
      <c r="L61" s="28"/>
      <c r="M61" s="28"/>
      <c r="N61" s="28"/>
      <c r="O61" s="28"/>
      <c r="P61" s="28"/>
      <c r="Q61" s="28"/>
      <c r="U61" s="99"/>
      <c r="V61" s="99"/>
      <c r="W61" s="99"/>
      <c r="X61" s="99"/>
      <c r="Y61" s="99"/>
      <c r="Z61" s="99"/>
      <c r="AA61" s="99"/>
      <c r="AB61" s="99"/>
      <c r="AC61" s="99"/>
      <c r="AD61" s="99"/>
      <c r="AE61" s="99"/>
      <c r="AF61" s="99"/>
      <c r="AG61" s="99"/>
      <c r="AH61" s="99"/>
      <c r="AI61" s="99"/>
      <c r="AJ61" s="99"/>
      <c r="AK61" s="99"/>
      <c r="AL61" s="99"/>
      <c r="AM61" s="100"/>
      <c r="AN61" s="100"/>
    </row>
    <row r="62" spans="1:40" ht="49.5" customHeight="1" thickBot="1">
      <c r="A62" s="469" t="s">
        <v>4</v>
      </c>
      <c r="B62" s="470"/>
      <c r="C62" s="470"/>
      <c r="D62" s="470"/>
      <c r="E62" s="470"/>
      <c r="F62" s="470"/>
      <c r="G62" s="470"/>
      <c r="H62" s="426" t="s">
        <v>394</v>
      </c>
      <c r="I62" s="427"/>
      <c r="J62" s="427"/>
      <c r="K62" s="443" t="s">
        <v>398</v>
      </c>
      <c r="L62" s="444"/>
      <c r="M62" s="444"/>
      <c r="N62" s="445"/>
      <c r="O62" s="444" t="s">
        <v>399</v>
      </c>
      <c r="P62" s="444"/>
      <c r="Q62" s="444"/>
      <c r="R62" s="444"/>
      <c r="S62" s="444"/>
      <c r="T62" s="444"/>
      <c r="U62" s="446"/>
      <c r="V62" s="208"/>
      <c r="W62" s="208"/>
      <c r="X62" s="208"/>
      <c r="Y62" s="96" t="s">
        <v>169</v>
      </c>
      <c r="Z62" s="99"/>
      <c r="AA62" s="99"/>
      <c r="AB62" s="99"/>
      <c r="AC62" s="99"/>
      <c r="AD62" s="99"/>
      <c r="AE62" s="99"/>
      <c r="AF62" s="99"/>
      <c r="AG62" s="99"/>
      <c r="AH62" s="99"/>
      <c r="AI62" s="99"/>
      <c r="AJ62" s="99"/>
      <c r="AK62" s="99"/>
      <c r="AL62" s="99"/>
      <c r="AM62" s="100"/>
      <c r="AN62" s="100"/>
    </row>
    <row r="63" spans="1:40" ht="43.5" customHeight="1">
      <c r="A63" s="424" t="s">
        <v>245</v>
      </c>
      <c r="B63" s="425"/>
      <c r="C63" s="425"/>
      <c r="D63" s="425"/>
      <c r="E63" s="425"/>
      <c r="F63" s="425"/>
      <c r="G63" s="425"/>
      <c r="H63" s="833" t="s">
        <v>90</v>
      </c>
      <c r="I63" s="834"/>
      <c r="J63" s="834"/>
      <c r="K63" s="834"/>
      <c r="L63" s="834"/>
      <c r="M63" s="834"/>
      <c r="N63" s="835"/>
      <c r="O63" s="883" t="s">
        <v>292</v>
      </c>
      <c r="P63" s="884"/>
      <c r="Q63" s="884"/>
      <c r="R63" s="884"/>
      <c r="S63" s="884"/>
      <c r="T63" s="884"/>
      <c r="U63" s="885"/>
      <c r="V63" s="82"/>
      <c r="W63" s="82"/>
      <c r="X63" s="82"/>
      <c r="Y63" s="99"/>
      <c r="Z63" s="99"/>
      <c r="AA63" s="99"/>
      <c r="AB63" s="99"/>
      <c r="AC63" s="99"/>
      <c r="AD63" s="99"/>
      <c r="AE63" s="99"/>
      <c r="AF63" s="99"/>
      <c r="AG63" s="99"/>
      <c r="AH63" s="99"/>
      <c r="AI63" s="99"/>
      <c r="AJ63" s="99"/>
      <c r="AK63" s="99"/>
      <c r="AL63" s="99"/>
      <c r="AM63" s="100"/>
      <c r="AN63" s="100"/>
    </row>
    <row r="64" spans="1:40" ht="43.5" customHeight="1">
      <c r="A64" s="424" t="s">
        <v>244</v>
      </c>
      <c r="B64" s="425"/>
      <c r="C64" s="425"/>
      <c r="D64" s="425"/>
      <c r="E64" s="425"/>
      <c r="F64" s="425"/>
      <c r="G64" s="425"/>
      <c r="H64" s="836" t="s">
        <v>91</v>
      </c>
      <c r="I64" s="837"/>
      <c r="J64" s="837"/>
      <c r="K64" s="837"/>
      <c r="L64" s="837"/>
      <c r="M64" s="837"/>
      <c r="N64" s="838"/>
      <c r="O64" s="275" t="s">
        <v>292</v>
      </c>
      <c r="P64" s="276"/>
      <c r="Q64" s="276"/>
      <c r="R64" s="276"/>
      <c r="S64" s="276"/>
      <c r="T64" s="276"/>
      <c r="U64" s="277"/>
      <c r="V64" s="82"/>
      <c r="W64" s="82"/>
      <c r="X64" s="82"/>
      <c r="Y64" s="99"/>
      <c r="Z64" s="99"/>
      <c r="AA64" s="99"/>
      <c r="AB64" s="99"/>
      <c r="AC64" s="99"/>
      <c r="AD64" s="99"/>
      <c r="AE64" s="99"/>
      <c r="AF64" s="99"/>
      <c r="AG64" s="99"/>
      <c r="AH64" s="99"/>
      <c r="AI64" s="99"/>
      <c r="AJ64" s="99"/>
      <c r="AK64" s="99"/>
      <c r="AL64" s="99"/>
      <c r="AM64" s="100"/>
      <c r="AN64" s="100"/>
    </row>
    <row r="65" spans="1:40" ht="21.75" customHeight="1">
      <c r="A65" s="642" t="s">
        <v>290</v>
      </c>
      <c r="B65" s="643"/>
      <c r="C65" s="643"/>
      <c r="D65" s="643"/>
      <c r="E65" s="643"/>
      <c r="F65" s="643"/>
      <c r="G65" s="644"/>
      <c r="H65" s="596">
        <f>'料金計算表（報酬改定時等以外不使用）'!E22</f>
        <v>375</v>
      </c>
      <c r="I65" s="597"/>
      <c r="J65" s="598"/>
      <c r="K65" s="447" t="s">
        <v>400</v>
      </c>
      <c r="L65" s="448"/>
      <c r="M65" s="284">
        <f>'料金計算表（報酬改定時等以外不使用）'!G22</f>
        <v>38</v>
      </c>
      <c r="N65" s="285"/>
      <c r="O65" s="286" t="s">
        <v>292</v>
      </c>
      <c r="P65" s="287"/>
      <c r="Q65" s="287"/>
      <c r="R65" s="287"/>
      <c r="S65" s="287"/>
      <c r="T65" s="287"/>
      <c r="U65" s="288"/>
      <c r="V65" s="82"/>
      <c r="W65" s="82"/>
      <c r="X65" s="82"/>
      <c r="Y65" s="102"/>
      <c r="Z65" s="99"/>
      <c r="AA65" s="99"/>
      <c r="AB65" s="99"/>
      <c r="AC65" s="99"/>
      <c r="AD65" s="99"/>
      <c r="AE65" s="99"/>
      <c r="AF65" s="99"/>
      <c r="AG65" s="99"/>
      <c r="AH65" s="99"/>
      <c r="AI65" s="99"/>
      <c r="AJ65" s="99"/>
      <c r="AK65" s="99"/>
      <c r="AL65" s="99"/>
      <c r="AM65" s="100"/>
      <c r="AN65" s="100"/>
    </row>
    <row r="66" spans="1:40" ht="21.75" customHeight="1">
      <c r="A66" s="645"/>
      <c r="B66" s="646"/>
      <c r="C66" s="646"/>
      <c r="D66" s="646"/>
      <c r="E66" s="646"/>
      <c r="F66" s="646"/>
      <c r="G66" s="647"/>
      <c r="H66" s="599"/>
      <c r="I66" s="600"/>
      <c r="J66" s="601"/>
      <c r="K66" s="447" t="s">
        <v>401</v>
      </c>
      <c r="L66" s="448"/>
      <c r="M66" s="284">
        <f>'料金計算表（報酬改定時等以外不使用）'!I22</f>
        <v>75</v>
      </c>
      <c r="N66" s="285"/>
      <c r="O66" s="289"/>
      <c r="P66" s="290"/>
      <c r="Q66" s="290"/>
      <c r="R66" s="290"/>
      <c r="S66" s="290"/>
      <c r="T66" s="290"/>
      <c r="U66" s="291"/>
      <c r="V66" s="82"/>
      <c r="W66" s="82"/>
      <c r="X66" s="82"/>
      <c r="Y66" s="102"/>
      <c r="Z66" s="99"/>
      <c r="AA66" s="99"/>
      <c r="AB66" s="99"/>
      <c r="AC66" s="99"/>
      <c r="AD66" s="99"/>
      <c r="AE66" s="99"/>
      <c r="AF66" s="99"/>
      <c r="AG66" s="99"/>
      <c r="AH66" s="99"/>
      <c r="AI66" s="99"/>
      <c r="AJ66" s="99"/>
      <c r="AK66" s="99"/>
      <c r="AL66" s="99"/>
      <c r="AM66" s="100"/>
      <c r="AN66" s="100"/>
    </row>
    <row r="67" spans="1:40" ht="21.75" customHeight="1">
      <c r="A67" s="648"/>
      <c r="B67" s="649"/>
      <c r="C67" s="649"/>
      <c r="D67" s="649"/>
      <c r="E67" s="649"/>
      <c r="F67" s="649"/>
      <c r="G67" s="650"/>
      <c r="H67" s="602"/>
      <c r="I67" s="603"/>
      <c r="J67" s="604"/>
      <c r="K67" s="447" t="s">
        <v>485</v>
      </c>
      <c r="L67" s="448"/>
      <c r="M67" s="284">
        <f>'料金計算表（報酬改定時等以外不使用）'!K22</f>
        <v>113</v>
      </c>
      <c r="N67" s="285"/>
      <c r="O67" s="292"/>
      <c r="P67" s="293"/>
      <c r="Q67" s="293"/>
      <c r="R67" s="293"/>
      <c r="S67" s="293"/>
      <c r="T67" s="293"/>
      <c r="U67" s="294"/>
      <c r="V67" s="82"/>
      <c r="W67" s="82"/>
      <c r="X67" s="82"/>
      <c r="Y67" s="102"/>
      <c r="Z67" s="99"/>
      <c r="AA67" s="99"/>
      <c r="AB67" s="99"/>
      <c r="AC67" s="99"/>
      <c r="AD67" s="99"/>
      <c r="AE67" s="99"/>
      <c r="AF67" s="99"/>
      <c r="AG67" s="99"/>
      <c r="AH67" s="99"/>
      <c r="AI67" s="99"/>
      <c r="AJ67" s="99"/>
      <c r="AK67" s="99"/>
      <c r="AL67" s="99"/>
      <c r="AM67" s="100"/>
      <c r="AN67" s="100"/>
    </row>
    <row r="68" spans="1:40" ht="21.75" customHeight="1">
      <c r="A68" s="642" t="s">
        <v>291</v>
      </c>
      <c r="B68" s="643"/>
      <c r="C68" s="643"/>
      <c r="D68" s="643"/>
      <c r="E68" s="643"/>
      <c r="F68" s="643"/>
      <c r="G68" s="644"/>
      <c r="H68" s="596">
        <f>'料金計算表（報酬改定時等以外不使用）'!E23</f>
        <v>250</v>
      </c>
      <c r="I68" s="597"/>
      <c r="J68" s="598"/>
      <c r="K68" s="447" t="s">
        <v>400</v>
      </c>
      <c r="L68" s="448"/>
      <c r="M68" s="284">
        <f>'料金計算表（報酬改定時等以外不使用）'!G23</f>
        <v>25</v>
      </c>
      <c r="N68" s="285"/>
      <c r="O68" s="286" t="s">
        <v>292</v>
      </c>
      <c r="P68" s="287"/>
      <c r="Q68" s="287"/>
      <c r="R68" s="287"/>
      <c r="S68" s="287"/>
      <c r="T68" s="287"/>
      <c r="U68" s="288"/>
      <c r="V68" s="82"/>
      <c r="W68" s="82"/>
      <c r="X68" s="82"/>
      <c r="Y68" s="102"/>
      <c r="Z68" s="99"/>
      <c r="AA68" s="99"/>
      <c r="AB68" s="99"/>
      <c r="AC68" s="99"/>
      <c r="AD68" s="99"/>
      <c r="AE68" s="99"/>
      <c r="AF68" s="99"/>
      <c r="AG68" s="99"/>
      <c r="AH68" s="99"/>
      <c r="AI68" s="99"/>
      <c r="AJ68" s="99"/>
      <c r="AK68" s="99"/>
      <c r="AL68" s="99"/>
      <c r="AM68" s="100"/>
      <c r="AN68" s="100"/>
    </row>
    <row r="69" spans="1:40" ht="21.75" customHeight="1">
      <c r="A69" s="645"/>
      <c r="B69" s="646"/>
      <c r="C69" s="646"/>
      <c r="D69" s="646"/>
      <c r="E69" s="646"/>
      <c r="F69" s="646"/>
      <c r="G69" s="647"/>
      <c r="H69" s="599"/>
      <c r="I69" s="600"/>
      <c r="J69" s="601"/>
      <c r="K69" s="271" t="s">
        <v>401</v>
      </c>
      <c r="L69" s="272"/>
      <c r="M69" s="651">
        <f>'料金計算表（報酬改定時等以外不使用）'!I23</f>
        <v>50</v>
      </c>
      <c r="N69" s="652"/>
      <c r="O69" s="289"/>
      <c r="P69" s="290"/>
      <c r="Q69" s="290"/>
      <c r="R69" s="290"/>
      <c r="S69" s="290"/>
      <c r="T69" s="290"/>
      <c r="U69" s="291"/>
      <c r="V69" s="82"/>
      <c r="W69" s="82"/>
      <c r="X69" s="82"/>
      <c r="Y69" s="102"/>
      <c r="Z69" s="99"/>
      <c r="AA69" s="99"/>
      <c r="AB69" s="99"/>
      <c r="AC69" s="99"/>
      <c r="AD69" s="99"/>
      <c r="AE69" s="99"/>
      <c r="AF69" s="99"/>
      <c r="AG69" s="99"/>
      <c r="AH69" s="99"/>
      <c r="AI69" s="99"/>
      <c r="AJ69" s="99"/>
      <c r="AK69" s="99"/>
      <c r="AL69" s="99"/>
      <c r="AM69" s="100"/>
      <c r="AN69" s="100"/>
    </row>
    <row r="70" spans="1:40" ht="21.75" customHeight="1">
      <c r="A70" s="648"/>
      <c r="B70" s="649"/>
      <c r="C70" s="649"/>
      <c r="D70" s="649"/>
      <c r="E70" s="649"/>
      <c r="F70" s="649"/>
      <c r="G70" s="650"/>
      <c r="H70" s="602"/>
      <c r="I70" s="603"/>
      <c r="J70" s="604"/>
      <c r="K70" s="447" t="s">
        <v>485</v>
      </c>
      <c r="L70" s="448"/>
      <c r="M70" s="284">
        <f>'料金計算表（報酬改定時等以外不使用）'!K23</f>
        <v>75</v>
      </c>
      <c r="N70" s="285"/>
      <c r="O70" s="292"/>
      <c r="P70" s="293"/>
      <c r="Q70" s="293"/>
      <c r="R70" s="293"/>
      <c r="S70" s="293"/>
      <c r="T70" s="293"/>
      <c r="U70" s="294"/>
      <c r="V70" s="82"/>
      <c r="W70" s="82"/>
      <c r="X70" s="82"/>
      <c r="Y70" s="102"/>
      <c r="Z70" s="99"/>
      <c r="AA70" s="99"/>
      <c r="AB70" s="99"/>
      <c r="AC70" s="99"/>
      <c r="AD70" s="99"/>
      <c r="AE70" s="99"/>
      <c r="AF70" s="99"/>
      <c r="AG70" s="99"/>
      <c r="AH70" s="99"/>
      <c r="AI70" s="99"/>
      <c r="AJ70" s="99"/>
      <c r="AK70" s="99"/>
      <c r="AL70" s="99"/>
      <c r="AM70" s="100"/>
      <c r="AN70" s="100"/>
    </row>
    <row r="71" spans="1:40" ht="43.5" customHeight="1">
      <c r="A71" s="273" t="str">
        <f>IF(OR('基本情報入力'!D32="",'基本情報入力'!D32="算定なし"),"介護職員処遇改善加算",'基本情報入力'!D32)</f>
        <v>介護職員処遇改善加算 Ⅰ</v>
      </c>
      <c r="B71" s="274"/>
      <c r="C71" s="274"/>
      <c r="D71" s="274"/>
      <c r="E71" s="274"/>
      <c r="F71" s="274"/>
      <c r="G71" s="274"/>
      <c r="H71" s="588" t="str">
        <f>_xlfn.IFERROR(VLOOKUP(A71,'料金計算表（報酬改定時等以外不使用）'!B27:G31,5,FALSE),"（当事業所では算定しません）")</f>
        <v> 所定単位数の5.8％を加算</v>
      </c>
      <c r="I71" s="589"/>
      <c r="J71" s="589"/>
      <c r="K71" s="589"/>
      <c r="L71" s="589"/>
      <c r="M71" s="589"/>
      <c r="N71" s="590"/>
      <c r="O71" s="275" t="s">
        <v>89</v>
      </c>
      <c r="P71" s="276"/>
      <c r="Q71" s="276"/>
      <c r="R71" s="276"/>
      <c r="S71" s="276"/>
      <c r="T71" s="276"/>
      <c r="U71" s="277"/>
      <c r="V71" s="82"/>
      <c r="W71" s="82"/>
      <c r="X71" s="82"/>
      <c r="Y71" s="103" t="s">
        <v>214</v>
      </c>
      <c r="Z71" s="99"/>
      <c r="AA71" s="99"/>
      <c r="AB71" s="99"/>
      <c r="AC71" s="99"/>
      <c r="AD71" s="99"/>
      <c r="AE71" s="99"/>
      <c r="AF71" s="99"/>
      <c r="AG71" s="99"/>
      <c r="AH71" s="99"/>
      <c r="AI71" s="99"/>
      <c r="AJ71" s="99"/>
      <c r="AK71" s="99"/>
      <c r="AL71" s="99"/>
      <c r="AM71" s="100"/>
      <c r="AN71" s="100"/>
    </row>
    <row r="72" spans="1:40" ht="43.5" customHeight="1" thickBot="1">
      <c r="A72" s="266" t="str">
        <f>IF(OR('基本情報入力'!D33="",'基本情報入力'!D33="算定なし"),"介護職員特定処遇改善加算",'基本情報入力'!D33)</f>
        <v>介護職員等特定処遇改善加算 Ⅰ</v>
      </c>
      <c r="B72" s="267"/>
      <c r="C72" s="267"/>
      <c r="D72" s="267"/>
      <c r="E72" s="267"/>
      <c r="F72" s="267"/>
      <c r="G72" s="267"/>
      <c r="H72" s="268" t="str">
        <f>_xlfn.IFERROR(VLOOKUP(A72,'料金計算表（報酬改定時等以外不使用）'!B32:G33,5,FALSE),"（当事業所では算定しません）")</f>
        <v> 所定単位数の2.1％を加算</v>
      </c>
      <c r="I72" s="269"/>
      <c r="J72" s="269"/>
      <c r="K72" s="269"/>
      <c r="L72" s="269"/>
      <c r="M72" s="269"/>
      <c r="N72" s="270"/>
      <c r="O72" s="593" t="s">
        <v>89</v>
      </c>
      <c r="P72" s="594"/>
      <c r="Q72" s="594"/>
      <c r="R72" s="594"/>
      <c r="S72" s="594"/>
      <c r="T72" s="594"/>
      <c r="U72" s="595"/>
      <c r="V72" s="82"/>
      <c r="W72" s="82"/>
      <c r="X72" s="82"/>
      <c r="Y72" s="103"/>
      <c r="Z72" s="99"/>
      <c r="AA72" s="99"/>
      <c r="AB72" s="99"/>
      <c r="AC72" s="99"/>
      <c r="AD72" s="99"/>
      <c r="AE72" s="99"/>
      <c r="AF72" s="99"/>
      <c r="AG72" s="99"/>
      <c r="AH72" s="99"/>
      <c r="AI72" s="99"/>
      <c r="AJ72" s="99"/>
      <c r="AK72" s="99"/>
      <c r="AL72" s="99"/>
      <c r="AM72" s="100"/>
      <c r="AN72" s="100"/>
    </row>
    <row r="73" spans="1:40" ht="9.75" customHeight="1" thickBot="1">
      <c r="A73" s="133"/>
      <c r="B73" s="133"/>
      <c r="C73" s="133"/>
      <c r="D73" s="133"/>
      <c r="E73" s="133"/>
      <c r="F73" s="133"/>
      <c r="G73" s="133"/>
      <c r="H73" s="134"/>
      <c r="I73" s="134"/>
      <c r="J73" s="134"/>
      <c r="K73" s="134"/>
      <c r="L73" s="134"/>
      <c r="M73" s="134"/>
      <c r="N73" s="82"/>
      <c r="O73" s="82"/>
      <c r="P73" s="82"/>
      <c r="Q73" s="82"/>
      <c r="R73" s="82"/>
      <c r="S73" s="82"/>
      <c r="T73" s="82"/>
      <c r="U73" s="99"/>
      <c r="V73" s="99"/>
      <c r="W73" s="99"/>
      <c r="X73" s="99"/>
      <c r="Y73" s="103"/>
      <c r="Z73" s="99"/>
      <c r="AA73" s="99"/>
      <c r="AB73" s="99"/>
      <c r="AC73" s="99"/>
      <c r="AD73" s="99"/>
      <c r="AE73" s="99"/>
      <c r="AF73" s="99"/>
      <c r="AG73" s="99"/>
      <c r="AH73" s="99"/>
      <c r="AI73" s="99"/>
      <c r="AJ73" s="99"/>
      <c r="AK73" s="99"/>
      <c r="AL73" s="99"/>
      <c r="AM73" s="100"/>
      <c r="AN73" s="100"/>
    </row>
    <row r="74" spans="1:40" ht="44.25" customHeight="1" thickBot="1">
      <c r="A74" s="857" t="s">
        <v>490</v>
      </c>
      <c r="B74" s="858"/>
      <c r="C74" s="858"/>
      <c r="D74" s="858"/>
      <c r="E74" s="858"/>
      <c r="F74" s="858"/>
      <c r="G74" s="858"/>
      <c r="H74" s="858"/>
      <c r="I74" s="858"/>
      <c r="J74" s="858"/>
      <c r="K74" s="858"/>
      <c r="L74" s="858"/>
      <c r="M74" s="858"/>
      <c r="N74" s="858"/>
      <c r="O74" s="859" t="s">
        <v>317</v>
      </c>
      <c r="P74" s="859"/>
      <c r="Q74" s="859"/>
      <c r="R74" s="859"/>
      <c r="S74" s="860"/>
      <c r="T74" s="860"/>
      <c r="U74" s="861"/>
      <c r="V74" s="82"/>
      <c r="W74" s="82"/>
      <c r="X74" s="82"/>
      <c r="Y74" s="99"/>
      <c r="Z74" s="99"/>
      <c r="AA74" s="99"/>
      <c r="AB74" s="99"/>
      <c r="AC74" s="99"/>
      <c r="AD74" s="99"/>
      <c r="AE74" s="99"/>
      <c r="AF74" s="99"/>
      <c r="AG74" s="99"/>
      <c r="AH74" s="99"/>
      <c r="AI74" s="99"/>
      <c r="AJ74" s="99"/>
      <c r="AK74" s="99"/>
      <c r="AL74" s="99"/>
      <c r="AM74" s="100"/>
      <c r="AN74" s="100"/>
    </row>
    <row r="75" spans="1:40" ht="44.25" customHeight="1" thickBot="1">
      <c r="A75" s="857" t="s">
        <v>477</v>
      </c>
      <c r="B75" s="858"/>
      <c r="C75" s="858"/>
      <c r="D75" s="858"/>
      <c r="E75" s="858"/>
      <c r="F75" s="858"/>
      <c r="G75" s="858"/>
      <c r="H75" s="858"/>
      <c r="I75" s="858"/>
      <c r="J75" s="858"/>
      <c r="K75" s="858"/>
      <c r="L75" s="858"/>
      <c r="M75" s="858"/>
      <c r="N75" s="858"/>
      <c r="O75" s="859" t="s">
        <v>478</v>
      </c>
      <c r="P75" s="859"/>
      <c r="Q75" s="859"/>
      <c r="R75" s="859"/>
      <c r="S75" s="860"/>
      <c r="T75" s="860"/>
      <c r="U75" s="861"/>
      <c r="V75" s="82"/>
      <c r="W75" s="82"/>
      <c r="X75" s="82"/>
      <c r="Y75" s="99"/>
      <c r="Z75" s="99"/>
      <c r="AA75" s="99"/>
      <c r="AB75" s="99"/>
      <c r="AC75" s="99"/>
      <c r="AD75" s="99"/>
      <c r="AE75" s="99"/>
      <c r="AF75" s="99"/>
      <c r="AG75" s="99"/>
      <c r="AH75" s="99"/>
      <c r="AI75" s="99"/>
      <c r="AJ75" s="99"/>
      <c r="AK75" s="99"/>
      <c r="AL75" s="99"/>
      <c r="AM75" s="100"/>
      <c r="AN75" s="100"/>
    </row>
    <row r="76" spans="1:40" ht="33.75" customHeight="1">
      <c r="A76" s="23" t="s">
        <v>92</v>
      </c>
      <c r="B76" s="28"/>
      <c r="C76" s="28"/>
      <c r="D76" s="28"/>
      <c r="E76" s="28"/>
      <c r="F76" s="28"/>
      <c r="G76" s="28"/>
      <c r="H76" s="28"/>
      <c r="I76" s="28"/>
      <c r="J76" s="28"/>
      <c r="K76" s="28"/>
      <c r="L76" s="28"/>
      <c r="M76" s="28"/>
      <c r="N76" s="28"/>
      <c r="O76" s="28"/>
      <c r="P76" s="28"/>
      <c r="Q76" s="28"/>
      <c r="U76" s="99"/>
      <c r="V76" s="99"/>
      <c r="W76" s="99"/>
      <c r="X76" s="99"/>
      <c r="Y76" s="99"/>
      <c r="Z76" s="99"/>
      <c r="AA76" s="99"/>
      <c r="AB76" s="99"/>
      <c r="AC76" s="99"/>
      <c r="AD76" s="99"/>
      <c r="AE76" s="99"/>
      <c r="AF76" s="99"/>
      <c r="AG76" s="99"/>
      <c r="AH76" s="99"/>
      <c r="AI76" s="99"/>
      <c r="AJ76" s="99"/>
      <c r="AK76" s="99"/>
      <c r="AL76" s="99"/>
      <c r="AM76" s="100"/>
      <c r="AN76" s="100"/>
    </row>
    <row r="77" spans="1:17" ht="21" thickBot="1">
      <c r="A77" s="30" t="str">
        <f>"☆  地域区分別の単価( "&amp;'料金計算表（報酬改定時等以外不使用）'!E1&amp;"　 "&amp;'料金計算表（報酬改定時等以外不使用）'!G1&amp;"円 )を含んだ金額です。"</f>
        <v>☆  地域区分別の単価( ６級地　 10.42円 )を含んだ金額です。</v>
      </c>
      <c r="B77" s="28"/>
      <c r="C77" s="28"/>
      <c r="D77" s="28"/>
      <c r="E77" s="28"/>
      <c r="F77" s="28"/>
      <c r="G77" s="28"/>
      <c r="H77" s="28"/>
      <c r="I77" s="28"/>
      <c r="J77" s="28"/>
      <c r="K77" s="28"/>
      <c r="L77" s="28"/>
      <c r="M77" s="28"/>
      <c r="N77" s="28"/>
      <c r="O77" s="28"/>
      <c r="P77" s="28"/>
      <c r="Q77" s="28"/>
    </row>
    <row r="78" spans="1:45" s="50" customFormat="1" ht="83.25" customHeight="1">
      <c r="A78" s="855" t="s">
        <v>420</v>
      </c>
      <c r="B78" s="663"/>
      <c r="C78" s="663"/>
      <c r="D78" s="663"/>
      <c r="E78" s="663"/>
      <c r="F78" s="663"/>
      <c r="G78" s="663"/>
      <c r="H78" s="663"/>
      <c r="I78" s="663"/>
      <c r="J78" s="663"/>
      <c r="K78" s="663"/>
      <c r="L78" s="663"/>
      <c r="M78" s="663"/>
      <c r="N78" s="663"/>
      <c r="O78" s="663"/>
      <c r="P78" s="663"/>
      <c r="Q78" s="663"/>
      <c r="R78" s="663"/>
      <c r="S78" s="663"/>
      <c r="T78" s="663"/>
      <c r="U78" s="856"/>
      <c r="V78" s="174"/>
      <c r="W78" s="174"/>
      <c r="X78" s="174"/>
      <c r="Y78" s="96"/>
      <c r="Z78" s="96"/>
      <c r="AA78" s="96"/>
      <c r="AB78" s="96"/>
      <c r="AC78" s="96"/>
      <c r="AD78" s="96"/>
      <c r="AE78" s="96"/>
      <c r="AF78" s="96"/>
      <c r="AG78" s="96"/>
      <c r="AH78" s="96"/>
      <c r="AI78" s="96"/>
      <c r="AJ78" s="96"/>
      <c r="AK78" s="96"/>
      <c r="AL78" s="96"/>
      <c r="AM78" s="97"/>
      <c r="AN78" s="97"/>
      <c r="AO78" s="23"/>
      <c r="AP78" s="23"/>
      <c r="AQ78" s="23"/>
      <c r="AR78" s="23"/>
      <c r="AS78" s="23"/>
    </row>
    <row r="79" spans="1:45" s="50" customFormat="1" ht="74.25" customHeight="1">
      <c r="A79" s="793" t="s">
        <v>421</v>
      </c>
      <c r="B79" s="794"/>
      <c r="C79" s="794"/>
      <c r="D79" s="794"/>
      <c r="E79" s="794"/>
      <c r="F79" s="794"/>
      <c r="G79" s="794"/>
      <c r="H79" s="794"/>
      <c r="I79" s="794"/>
      <c r="J79" s="794"/>
      <c r="K79" s="794"/>
      <c r="L79" s="794"/>
      <c r="M79" s="794"/>
      <c r="N79" s="794"/>
      <c r="O79" s="794"/>
      <c r="P79" s="794"/>
      <c r="Q79" s="794"/>
      <c r="R79" s="794"/>
      <c r="S79" s="794"/>
      <c r="T79" s="794"/>
      <c r="U79" s="795"/>
      <c r="V79" s="174"/>
      <c r="W79" s="174"/>
      <c r="X79" s="174"/>
      <c r="Y79" s="96"/>
      <c r="Z79" s="96"/>
      <c r="AA79" s="96"/>
      <c r="AB79" s="96"/>
      <c r="AC79" s="96"/>
      <c r="AD79" s="96"/>
      <c r="AE79" s="96"/>
      <c r="AF79" s="96"/>
      <c r="AG79" s="96"/>
      <c r="AH79" s="96"/>
      <c r="AI79" s="96"/>
      <c r="AJ79" s="96"/>
      <c r="AK79" s="96"/>
      <c r="AL79" s="96"/>
      <c r="AM79" s="97"/>
      <c r="AN79" s="97"/>
      <c r="AO79" s="23"/>
      <c r="AP79" s="23"/>
      <c r="AQ79" s="23"/>
      <c r="AR79" s="23"/>
      <c r="AS79" s="23"/>
    </row>
    <row r="80" spans="1:45" s="50" customFormat="1" ht="213" customHeight="1">
      <c r="A80" s="839" t="s">
        <v>479</v>
      </c>
      <c r="B80" s="840"/>
      <c r="C80" s="840"/>
      <c r="D80" s="840"/>
      <c r="E80" s="840"/>
      <c r="F80" s="840"/>
      <c r="G80" s="840"/>
      <c r="H80" s="840"/>
      <c r="I80" s="840"/>
      <c r="J80" s="840"/>
      <c r="K80" s="840"/>
      <c r="L80" s="840"/>
      <c r="M80" s="840"/>
      <c r="N80" s="840"/>
      <c r="O80" s="840"/>
      <c r="P80" s="840"/>
      <c r="Q80" s="840"/>
      <c r="R80" s="840"/>
      <c r="S80" s="840"/>
      <c r="T80" s="840"/>
      <c r="U80" s="841"/>
      <c r="V80" s="175"/>
      <c r="W80" s="175"/>
      <c r="X80" s="175"/>
      <c r="Y80" s="96"/>
      <c r="Z80" s="96"/>
      <c r="AA80" s="96"/>
      <c r="AB80" s="96"/>
      <c r="AC80" s="96"/>
      <c r="AD80" s="96"/>
      <c r="AE80" s="96"/>
      <c r="AF80" s="96"/>
      <c r="AG80" s="96"/>
      <c r="AH80" s="96"/>
      <c r="AI80" s="96"/>
      <c r="AJ80" s="96"/>
      <c r="AK80" s="96"/>
      <c r="AL80" s="96"/>
      <c r="AM80" s="97"/>
      <c r="AN80" s="97"/>
      <c r="AO80" s="23"/>
      <c r="AP80" s="23"/>
      <c r="AQ80" s="23"/>
      <c r="AR80" s="23"/>
      <c r="AS80" s="23"/>
    </row>
    <row r="81" spans="1:45" s="50" customFormat="1" ht="79.5" customHeight="1">
      <c r="A81" s="793" t="s">
        <v>422</v>
      </c>
      <c r="B81" s="794"/>
      <c r="C81" s="794"/>
      <c r="D81" s="794"/>
      <c r="E81" s="794"/>
      <c r="F81" s="794"/>
      <c r="G81" s="794"/>
      <c r="H81" s="794"/>
      <c r="I81" s="794"/>
      <c r="J81" s="794"/>
      <c r="K81" s="794"/>
      <c r="L81" s="794"/>
      <c r="M81" s="794"/>
      <c r="N81" s="794"/>
      <c r="O81" s="794"/>
      <c r="P81" s="794"/>
      <c r="Q81" s="794"/>
      <c r="R81" s="794"/>
      <c r="S81" s="794"/>
      <c r="T81" s="794"/>
      <c r="U81" s="795"/>
      <c r="V81" s="174"/>
      <c r="W81" s="174"/>
      <c r="X81" s="174"/>
      <c r="Y81" s="96"/>
      <c r="Z81" s="96"/>
      <c r="AA81" s="96"/>
      <c r="AB81" s="96"/>
      <c r="AC81" s="96"/>
      <c r="AD81" s="96"/>
      <c r="AE81" s="96"/>
      <c r="AF81" s="96"/>
      <c r="AG81" s="96"/>
      <c r="AH81" s="96"/>
      <c r="AI81" s="96"/>
      <c r="AJ81" s="96"/>
      <c r="AK81" s="96"/>
      <c r="AL81" s="96"/>
      <c r="AM81" s="97"/>
      <c r="AN81" s="97"/>
      <c r="AO81" s="23"/>
      <c r="AP81" s="23"/>
      <c r="AQ81" s="23"/>
      <c r="AR81" s="23"/>
      <c r="AS81" s="23"/>
    </row>
    <row r="82" spans="1:45" s="50" customFormat="1" ht="86.25" customHeight="1">
      <c r="A82" s="591" t="s">
        <v>417</v>
      </c>
      <c r="B82" s="510"/>
      <c r="C82" s="510"/>
      <c r="D82" s="510"/>
      <c r="E82" s="510"/>
      <c r="F82" s="510"/>
      <c r="G82" s="510"/>
      <c r="H82" s="510"/>
      <c r="I82" s="510"/>
      <c r="J82" s="510"/>
      <c r="K82" s="510"/>
      <c r="L82" s="510"/>
      <c r="M82" s="510"/>
      <c r="N82" s="510"/>
      <c r="O82" s="510"/>
      <c r="P82" s="510"/>
      <c r="Q82" s="510"/>
      <c r="R82" s="510"/>
      <c r="S82" s="510"/>
      <c r="T82" s="510"/>
      <c r="U82" s="592"/>
      <c r="V82" s="27"/>
      <c r="W82" s="27"/>
      <c r="X82" s="27"/>
      <c r="Y82" s="96"/>
      <c r="Z82" s="96"/>
      <c r="AA82" s="96"/>
      <c r="AB82" s="96"/>
      <c r="AC82" s="96"/>
      <c r="AD82" s="96"/>
      <c r="AE82" s="96"/>
      <c r="AF82" s="96"/>
      <c r="AG82" s="96"/>
      <c r="AH82" s="96"/>
      <c r="AI82" s="96"/>
      <c r="AJ82" s="96"/>
      <c r="AK82" s="96"/>
      <c r="AL82" s="96"/>
      <c r="AM82" s="97"/>
      <c r="AN82" s="97"/>
      <c r="AO82" s="23"/>
      <c r="AP82" s="23"/>
      <c r="AQ82" s="23"/>
      <c r="AR82" s="23"/>
      <c r="AS82" s="23"/>
    </row>
    <row r="83" spans="1:45" s="50" customFormat="1" ht="33.75" customHeight="1">
      <c r="A83" s="657" t="s">
        <v>43</v>
      </c>
      <c r="B83" s="658"/>
      <c r="C83" s="658"/>
      <c r="D83" s="658"/>
      <c r="E83" s="658"/>
      <c r="F83" s="658"/>
      <c r="G83" s="658"/>
      <c r="H83" s="658"/>
      <c r="I83" s="658"/>
      <c r="J83" s="658"/>
      <c r="K83" s="658"/>
      <c r="L83" s="658"/>
      <c r="M83" s="658"/>
      <c r="N83" s="658"/>
      <c r="O83" s="658"/>
      <c r="P83" s="658"/>
      <c r="Q83" s="658"/>
      <c r="R83" s="658"/>
      <c r="S83" s="658"/>
      <c r="T83" s="658"/>
      <c r="U83" s="659"/>
      <c r="V83" s="172"/>
      <c r="W83" s="172"/>
      <c r="X83" s="172"/>
      <c r="Y83" s="96"/>
      <c r="Z83" s="96"/>
      <c r="AA83" s="96"/>
      <c r="AB83" s="96"/>
      <c r="AC83" s="96"/>
      <c r="AD83" s="96"/>
      <c r="AE83" s="96"/>
      <c r="AF83" s="96"/>
      <c r="AG83" s="96"/>
      <c r="AH83" s="96"/>
      <c r="AI83" s="96"/>
      <c r="AJ83" s="96"/>
      <c r="AK83" s="96"/>
      <c r="AL83" s="96"/>
      <c r="AM83" s="97"/>
      <c r="AN83" s="97"/>
      <c r="AO83" s="23"/>
      <c r="AP83" s="23"/>
      <c r="AQ83" s="23"/>
      <c r="AR83" s="23"/>
      <c r="AS83" s="23"/>
    </row>
    <row r="84" spans="1:45" s="50" customFormat="1" ht="53.25" customHeight="1">
      <c r="A84" s="591" t="s">
        <v>78</v>
      </c>
      <c r="B84" s="510"/>
      <c r="C84" s="510"/>
      <c r="D84" s="510"/>
      <c r="E84" s="510"/>
      <c r="F84" s="510"/>
      <c r="G84" s="510"/>
      <c r="H84" s="510"/>
      <c r="I84" s="510"/>
      <c r="J84" s="510"/>
      <c r="K84" s="510"/>
      <c r="L84" s="510"/>
      <c r="M84" s="510"/>
      <c r="N84" s="510"/>
      <c r="O84" s="510"/>
      <c r="P84" s="510"/>
      <c r="Q84" s="510"/>
      <c r="R84" s="510"/>
      <c r="S84" s="510"/>
      <c r="T84" s="510"/>
      <c r="U84" s="592"/>
      <c r="V84" s="27"/>
      <c r="W84" s="27"/>
      <c r="X84" s="27"/>
      <c r="Y84" s="96"/>
      <c r="Z84" s="96"/>
      <c r="AA84" s="96"/>
      <c r="AB84" s="96"/>
      <c r="AC84" s="96"/>
      <c r="AD84" s="96"/>
      <c r="AE84" s="96"/>
      <c r="AF84" s="96"/>
      <c r="AG84" s="96"/>
      <c r="AH84" s="96"/>
      <c r="AI84" s="96"/>
      <c r="AJ84" s="96"/>
      <c r="AK84" s="96"/>
      <c r="AL84" s="96"/>
      <c r="AM84" s="97"/>
      <c r="AN84" s="97"/>
      <c r="AO84" s="23"/>
      <c r="AP84" s="23"/>
      <c r="AQ84" s="23"/>
      <c r="AR84" s="23"/>
      <c r="AS84" s="23"/>
    </row>
    <row r="85" spans="1:40" ht="72" customHeight="1">
      <c r="A85" s="591" t="s">
        <v>359</v>
      </c>
      <c r="B85" s="510"/>
      <c r="C85" s="510"/>
      <c r="D85" s="510"/>
      <c r="E85" s="510"/>
      <c r="F85" s="510"/>
      <c r="G85" s="510"/>
      <c r="H85" s="510"/>
      <c r="I85" s="510"/>
      <c r="J85" s="510"/>
      <c r="K85" s="510"/>
      <c r="L85" s="510"/>
      <c r="M85" s="510"/>
      <c r="N85" s="510"/>
      <c r="O85" s="510"/>
      <c r="P85" s="510"/>
      <c r="Q85" s="510"/>
      <c r="R85" s="510"/>
      <c r="S85" s="510"/>
      <c r="T85" s="510"/>
      <c r="U85" s="592"/>
      <c r="V85" s="27"/>
      <c r="W85" s="27"/>
      <c r="X85" s="27"/>
      <c r="Y85" s="99"/>
      <c r="Z85" s="99"/>
      <c r="AA85" s="99"/>
      <c r="AB85" s="99"/>
      <c r="AC85" s="99"/>
      <c r="AD85" s="99"/>
      <c r="AE85" s="99"/>
      <c r="AF85" s="99"/>
      <c r="AG85" s="99"/>
      <c r="AH85" s="99"/>
      <c r="AI85" s="99"/>
      <c r="AJ85" s="99"/>
      <c r="AK85" s="99"/>
      <c r="AL85" s="99"/>
      <c r="AM85" s="100"/>
      <c r="AN85" s="100"/>
    </row>
    <row r="86" spans="1:45" s="50" customFormat="1" ht="51" customHeight="1" thickBot="1">
      <c r="A86" s="660" t="s">
        <v>319</v>
      </c>
      <c r="B86" s="661"/>
      <c r="C86" s="661"/>
      <c r="D86" s="661"/>
      <c r="E86" s="661"/>
      <c r="F86" s="661"/>
      <c r="G86" s="661"/>
      <c r="H86" s="661"/>
      <c r="I86" s="661"/>
      <c r="J86" s="661"/>
      <c r="K86" s="661"/>
      <c r="L86" s="661"/>
      <c r="M86" s="661"/>
      <c r="N86" s="661"/>
      <c r="O86" s="661"/>
      <c r="P86" s="661"/>
      <c r="Q86" s="661"/>
      <c r="R86" s="661"/>
      <c r="S86" s="661"/>
      <c r="T86" s="661"/>
      <c r="U86" s="662"/>
      <c r="V86" s="27"/>
      <c r="W86" s="27"/>
      <c r="X86" s="27"/>
      <c r="Y86" s="96"/>
      <c r="Z86" s="96"/>
      <c r="AA86" s="96"/>
      <c r="AB86" s="96"/>
      <c r="AC86" s="96"/>
      <c r="AD86" s="96"/>
      <c r="AE86" s="96"/>
      <c r="AF86" s="96"/>
      <c r="AG86" s="96"/>
      <c r="AH86" s="96"/>
      <c r="AI86" s="96"/>
      <c r="AJ86" s="96"/>
      <c r="AK86" s="96"/>
      <c r="AL86" s="96"/>
      <c r="AM86" s="97"/>
      <c r="AN86" s="97"/>
      <c r="AO86" s="23"/>
      <c r="AP86" s="23"/>
      <c r="AQ86" s="23"/>
      <c r="AR86" s="23"/>
      <c r="AS86" s="23"/>
    </row>
    <row r="87" spans="1:45" s="50" customFormat="1" ht="82.5" customHeight="1">
      <c r="A87" s="583" t="s">
        <v>102</v>
      </c>
      <c r="B87" s="583"/>
      <c r="C87" s="583"/>
      <c r="D87" s="583"/>
      <c r="E87" s="583"/>
      <c r="F87" s="583"/>
      <c r="G87" s="583"/>
      <c r="H87" s="583"/>
      <c r="I87" s="583"/>
      <c r="J87" s="583"/>
      <c r="K87" s="583"/>
      <c r="L87" s="583"/>
      <c r="M87" s="583"/>
      <c r="N87" s="583"/>
      <c r="O87" s="583"/>
      <c r="P87" s="583"/>
      <c r="Q87" s="583"/>
      <c r="R87" s="583"/>
      <c r="S87" s="583"/>
      <c r="T87" s="583"/>
      <c r="U87" s="583"/>
      <c r="V87" s="27"/>
      <c r="W87" s="27"/>
      <c r="X87" s="27"/>
      <c r="Y87" s="96"/>
      <c r="Z87" s="96"/>
      <c r="AA87" s="96"/>
      <c r="AB87" s="96"/>
      <c r="AC87" s="96"/>
      <c r="AD87" s="96"/>
      <c r="AE87" s="96"/>
      <c r="AF87" s="96"/>
      <c r="AG87" s="96"/>
      <c r="AH87" s="96"/>
      <c r="AI87" s="96"/>
      <c r="AJ87" s="96"/>
      <c r="AK87" s="96"/>
      <c r="AL87" s="96"/>
      <c r="AM87" s="97"/>
      <c r="AN87" s="97"/>
      <c r="AO87" s="23"/>
      <c r="AP87" s="23"/>
      <c r="AQ87" s="23"/>
      <c r="AR87" s="23"/>
      <c r="AS87" s="23"/>
    </row>
    <row r="88" spans="1:45" s="50" customFormat="1" ht="11.25" customHeight="1">
      <c r="A88" s="24"/>
      <c r="B88" s="23"/>
      <c r="C88" s="23"/>
      <c r="D88" s="23"/>
      <c r="E88" s="23"/>
      <c r="F88" s="23"/>
      <c r="G88" s="23"/>
      <c r="H88" s="23"/>
      <c r="I88" s="23"/>
      <c r="J88" s="23"/>
      <c r="K88" s="23"/>
      <c r="L88" s="23"/>
      <c r="M88" s="23"/>
      <c r="N88" s="23"/>
      <c r="O88" s="23"/>
      <c r="P88" s="23"/>
      <c r="Q88" s="23"/>
      <c r="R88" s="23"/>
      <c r="S88" s="23"/>
      <c r="T88" s="23"/>
      <c r="U88" s="96"/>
      <c r="V88" s="96"/>
      <c r="W88" s="96"/>
      <c r="X88" s="96"/>
      <c r="Y88" s="96"/>
      <c r="Z88" s="96"/>
      <c r="AA88" s="96"/>
      <c r="AB88" s="96"/>
      <c r="AC88" s="96"/>
      <c r="AD88" s="96"/>
      <c r="AE88" s="96"/>
      <c r="AF88" s="96"/>
      <c r="AG88" s="96"/>
      <c r="AH88" s="96"/>
      <c r="AI88" s="96"/>
      <c r="AJ88" s="96"/>
      <c r="AK88" s="96"/>
      <c r="AL88" s="96"/>
      <c r="AM88" s="97"/>
      <c r="AN88" s="97"/>
      <c r="AO88" s="23"/>
      <c r="AP88" s="23"/>
      <c r="AQ88" s="23"/>
      <c r="AR88" s="23"/>
      <c r="AS88" s="23"/>
    </row>
    <row r="89" spans="1:45" s="50" customFormat="1" ht="20.25">
      <c r="A89" s="60" t="s">
        <v>294</v>
      </c>
      <c r="B89" s="23"/>
      <c r="C89" s="23"/>
      <c r="D89" s="23"/>
      <c r="E89" s="23"/>
      <c r="F89" s="23"/>
      <c r="G89" s="23"/>
      <c r="H89" s="23"/>
      <c r="I89" s="23"/>
      <c r="J89" s="23"/>
      <c r="K89" s="23"/>
      <c r="L89" s="23"/>
      <c r="M89" s="23"/>
      <c r="N89" s="23"/>
      <c r="O89" s="23"/>
      <c r="P89" s="23"/>
      <c r="Q89" s="23"/>
      <c r="R89" s="23"/>
      <c r="S89" s="23"/>
      <c r="T89" s="23"/>
      <c r="U89" s="96"/>
      <c r="V89" s="96"/>
      <c r="W89" s="96"/>
      <c r="X89" s="96"/>
      <c r="Y89" s="96"/>
      <c r="Z89" s="96"/>
      <c r="AA89" s="96"/>
      <c r="AB89" s="96"/>
      <c r="AC89" s="96"/>
      <c r="AD89" s="96"/>
      <c r="AE89" s="96"/>
      <c r="AF89" s="96"/>
      <c r="AG89" s="96"/>
      <c r="AH89" s="96"/>
      <c r="AI89" s="96"/>
      <c r="AJ89" s="96"/>
      <c r="AK89" s="96"/>
      <c r="AL89" s="96"/>
      <c r="AM89" s="97"/>
      <c r="AN89" s="97"/>
      <c r="AO89" s="23"/>
      <c r="AP89" s="23"/>
      <c r="AQ89" s="23"/>
      <c r="AR89" s="23"/>
      <c r="AS89" s="23"/>
    </row>
    <row r="90" spans="1:45" s="50" customFormat="1" ht="21" customHeight="1">
      <c r="A90" s="24" t="s">
        <v>295</v>
      </c>
      <c r="B90" s="23"/>
      <c r="C90" s="23"/>
      <c r="D90" s="23"/>
      <c r="E90" s="23"/>
      <c r="F90" s="23"/>
      <c r="G90" s="23"/>
      <c r="H90" s="23"/>
      <c r="I90" s="23"/>
      <c r="J90" s="23"/>
      <c r="K90" s="23"/>
      <c r="L90" s="23"/>
      <c r="M90" s="23"/>
      <c r="N90" s="23"/>
      <c r="O90" s="23"/>
      <c r="P90" s="23"/>
      <c r="Q90" s="23"/>
      <c r="R90" s="23"/>
      <c r="S90" s="23"/>
      <c r="T90" s="23"/>
      <c r="U90" s="96"/>
      <c r="V90" s="96"/>
      <c r="W90" s="96"/>
      <c r="X90" s="96"/>
      <c r="Y90" s="96"/>
      <c r="Z90" s="96"/>
      <c r="AA90" s="96"/>
      <c r="AB90" s="96"/>
      <c r="AC90" s="96"/>
      <c r="AD90" s="96"/>
      <c r="AE90" s="96"/>
      <c r="AF90" s="96"/>
      <c r="AG90" s="96"/>
      <c r="AH90" s="96"/>
      <c r="AI90" s="96"/>
      <c r="AJ90" s="96"/>
      <c r="AK90" s="96"/>
      <c r="AL90" s="96"/>
      <c r="AM90" s="97"/>
      <c r="AN90" s="97"/>
      <c r="AO90" s="23"/>
      <c r="AP90" s="23"/>
      <c r="AQ90" s="23"/>
      <c r="AR90" s="23"/>
      <c r="AS90" s="23"/>
    </row>
    <row r="91" spans="1:40" ht="29.25" customHeight="1">
      <c r="A91" s="29" t="s">
        <v>81</v>
      </c>
      <c r="B91" s="31" t="s">
        <v>301</v>
      </c>
      <c r="C91" s="31"/>
      <c r="D91" s="31"/>
      <c r="E91" s="31"/>
      <c r="F91" s="31"/>
      <c r="G91" s="31"/>
      <c r="H91" s="31"/>
      <c r="I91" s="31"/>
      <c r="J91" s="31"/>
      <c r="K91" s="31"/>
      <c r="L91" s="31"/>
      <c r="M91" s="31"/>
      <c r="N91" s="31"/>
      <c r="O91" s="31"/>
      <c r="P91" s="31"/>
      <c r="Q91" s="31"/>
      <c r="R91" s="31"/>
      <c r="S91" s="31"/>
      <c r="T91" s="31"/>
      <c r="U91" s="99"/>
      <c r="V91" s="99"/>
      <c r="W91" s="99"/>
      <c r="X91" s="99"/>
      <c r="Y91" s="99"/>
      <c r="Z91" s="99"/>
      <c r="AA91" s="99"/>
      <c r="AB91" s="99"/>
      <c r="AC91" s="99"/>
      <c r="AD91" s="99"/>
      <c r="AE91" s="99"/>
      <c r="AF91" s="99"/>
      <c r="AG91" s="99"/>
      <c r="AH91" s="99"/>
      <c r="AI91" s="99"/>
      <c r="AJ91" s="99"/>
      <c r="AK91" s="99"/>
      <c r="AL91" s="99"/>
      <c r="AM91" s="100"/>
      <c r="AN91" s="100"/>
    </row>
    <row r="92" spans="1:40" ht="29.25" customHeight="1">
      <c r="A92" s="29" t="s">
        <v>82</v>
      </c>
      <c r="B92" s="31" t="s">
        <v>446</v>
      </c>
      <c r="C92" s="31"/>
      <c r="D92" s="31"/>
      <c r="E92" s="31"/>
      <c r="F92" s="31"/>
      <c r="G92" s="31"/>
      <c r="H92" s="31"/>
      <c r="I92" s="31"/>
      <c r="J92" s="31"/>
      <c r="K92" s="31"/>
      <c r="L92" s="31"/>
      <c r="M92" s="31"/>
      <c r="N92" s="31"/>
      <c r="O92" s="31"/>
      <c r="P92" s="31"/>
      <c r="Q92" s="31"/>
      <c r="R92" s="31"/>
      <c r="S92" s="31"/>
      <c r="T92" s="31"/>
      <c r="U92" s="99"/>
      <c r="V92" s="99"/>
      <c r="W92" s="99"/>
      <c r="X92" s="99"/>
      <c r="Y92" s="99"/>
      <c r="Z92" s="99"/>
      <c r="AA92" s="99"/>
      <c r="AB92" s="99"/>
      <c r="AC92" s="99"/>
      <c r="AD92" s="99"/>
      <c r="AE92" s="99"/>
      <c r="AF92" s="99"/>
      <c r="AG92" s="99"/>
      <c r="AH92" s="99"/>
      <c r="AI92" s="99"/>
      <c r="AJ92" s="99"/>
      <c r="AK92" s="99"/>
      <c r="AL92" s="99"/>
      <c r="AM92" s="100"/>
      <c r="AN92" s="100"/>
    </row>
    <row r="93" spans="1:40" ht="29.25" customHeight="1">
      <c r="A93" s="29" t="s">
        <v>83</v>
      </c>
      <c r="B93" s="31" t="s">
        <v>447</v>
      </c>
      <c r="C93" s="31"/>
      <c r="D93" s="31"/>
      <c r="E93" s="31"/>
      <c r="F93" s="31"/>
      <c r="G93" s="31"/>
      <c r="H93" s="31"/>
      <c r="I93" s="31"/>
      <c r="J93" s="31"/>
      <c r="K93" s="31"/>
      <c r="L93" s="31"/>
      <c r="M93" s="31"/>
      <c r="N93" s="31"/>
      <c r="O93" s="31"/>
      <c r="P93" s="31"/>
      <c r="Q93" s="31"/>
      <c r="R93" s="31"/>
      <c r="S93" s="31"/>
      <c r="T93" s="31"/>
      <c r="U93" s="99"/>
      <c r="V93" s="99"/>
      <c r="W93" s="99"/>
      <c r="X93" s="99"/>
      <c r="Y93" s="99"/>
      <c r="Z93" s="99"/>
      <c r="AA93" s="99"/>
      <c r="AB93" s="99"/>
      <c r="AC93" s="99"/>
      <c r="AD93" s="99"/>
      <c r="AE93" s="99"/>
      <c r="AF93" s="99"/>
      <c r="AG93" s="99"/>
      <c r="AH93" s="99"/>
      <c r="AI93" s="99"/>
      <c r="AJ93" s="99"/>
      <c r="AK93" s="99"/>
      <c r="AL93" s="99"/>
      <c r="AM93" s="100"/>
      <c r="AN93" s="100"/>
    </row>
    <row r="94" spans="1:40" ht="29.25" customHeight="1">
      <c r="A94" s="29" t="s">
        <v>84</v>
      </c>
      <c r="B94" s="31" t="s">
        <v>423</v>
      </c>
      <c r="C94" s="31"/>
      <c r="D94" s="31"/>
      <c r="E94" s="31"/>
      <c r="F94" s="31"/>
      <c r="G94" s="31"/>
      <c r="H94" s="31"/>
      <c r="I94" s="31"/>
      <c r="J94" s="31"/>
      <c r="K94" s="31"/>
      <c r="L94" s="31"/>
      <c r="M94" s="31"/>
      <c r="N94" s="31"/>
      <c r="O94" s="31"/>
      <c r="P94" s="31"/>
      <c r="Q94" s="31"/>
      <c r="R94" s="31"/>
      <c r="S94" s="31"/>
      <c r="T94" s="31"/>
      <c r="U94" s="99"/>
      <c r="V94" s="99"/>
      <c r="W94" s="99"/>
      <c r="X94" s="99"/>
      <c r="Y94" s="99"/>
      <c r="Z94" s="99"/>
      <c r="AA94" s="99"/>
      <c r="AB94" s="99"/>
      <c r="AC94" s="99"/>
      <c r="AD94" s="99"/>
      <c r="AE94" s="99"/>
      <c r="AF94" s="99"/>
      <c r="AG94" s="99"/>
      <c r="AH94" s="99"/>
      <c r="AI94" s="99"/>
      <c r="AJ94" s="99"/>
      <c r="AK94" s="99"/>
      <c r="AL94" s="99"/>
      <c r="AM94" s="100"/>
      <c r="AN94" s="100"/>
    </row>
    <row r="95" spans="1:40" ht="44.25" customHeight="1">
      <c r="A95" s="29" t="s">
        <v>85</v>
      </c>
      <c r="B95" s="558" t="s">
        <v>441</v>
      </c>
      <c r="C95" s="558"/>
      <c r="D95" s="558"/>
      <c r="E95" s="558"/>
      <c r="F95" s="558"/>
      <c r="G95" s="558"/>
      <c r="H95" s="558"/>
      <c r="I95" s="558"/>
      <c r="J95" s="558"/>
      <c r="K95" s="558"/>
      <c r="L95" s="558"/>
      <c r="M95" s="558"/>
      <c r="N95" s="558"/>
      <c r="O95" s="558"/>
      <c r="P95" s="558"/>
      <c r="Q95" s="558"/>
      <c r="R95" s="558"/>
      <c r="S95" s="558"/>
      <c r="T95" s="558"/>
      <c r="U95" s="558"/>
      <c r="V95" s="169"/>
      <c r="W95" s="169"/>
      <c r="X95" s="169"/>
      <c r="Y95" s="100"/>
      <c r="Z95" s="100"/>
      <c r="AA95" s="100"/>
      <c r="AB95" s="100"/>
      <c r="AC95" s="100"/>
      <c r="AD95" s="100"/>
      <c r="AE95" s="100"/>
      <c r="AF95" s="100"/>
      <c r="AG95" s="100"/>
      <c r="AH95" s="100"/>
      <c r="AI95" s="100"/>
      <c r="AJ95" s="100"/>
      <c r="AK95" s="100"/>
      <c r="AL95" s="100"/>
      <c r="AM95" s="100"/>
      <c r="AN95" s="100"/>
    </row>
    <row r="96" spans="1:40" ht="44.25" customHeight="1">
      <c r="A96" s="29" t="s">
        <v>86</v>
      </c>
      <c r="B96" s="558" t="s">
        <v>448</v>
      </c>
      <c r="C96" s="558"/>
      <c r="D96" s="558"/>
      <c r="E96" s="558"/>
      <c r="F96" s="558"/>
      <c r="G96" s="558"/>
      <c r="H96" s="558"/>
      <c r="I96" s="558"/>
      <c r="J96" s="558"/>
      <c r="K96" s="558"/>
      <c r="L96" s="558"/>
      <c r="M96" s="558"/>
      <c r="N96" s="558"/>
      <c r="O96" s="558"/>
      <c r="P96" s="558"/>
      <c r="Q96" s="558"/>
      <c r="R96" s="558"/>
      <c r="S96" s="558"/>
      <c r="T96" s="558"/>
      <c r="U96" s="558"/>
      <c r="V96" s="169"/>
      <c r="W96" s="169"/>
      <c r="X96" s="169"/>
      <c r="Y96" s="100"/>
      <c r="Z96" s="100"/>
      <c r="AA96" s="100"/>
      <c r="AB96" s="100"/>
      <c r="AC96" s="100"/>
      <c r="AD96" s="100"/>
      <c r="AE96" s="100"/>
      <c r="AF96" s="100"/>
      <c r="AG96" s="100"/>
      <c r="AH96" s="100"/>
      <c r="AI96" s="100"/>
      <c r="AJ96" s="100"/>
      <c r="AK96" s="100"/>
      <c r="AL96" s="100"/>
      <c r="AM96" s="100"/>
      <c r="AN96" s="100"/>
    </row>
    <row r="97" ht="39.75" customHeight="1">
      <c r="A97" s="49" t="s">
        <v>44</v>
      </c>
    </row>
    <row r="98" spans="1:40" ht="92.25" customHeight="1">
      <c r="A98" s="428" t="s">
        <v>45</v>
      </c>
      <c r="B98" s="428"/>
      <c r="C98" s="428"/>
      <c r="D98" s="428"/>
      <c r="E98" s="800" t="str">
        <f>'基本情報入力'!$D$34</f>
        <v>利用者の居宅が、通常の事業の実施地域以外の場合、運営規程の定めに基づき、交通費の実費を請求いたします。
なお、自動車を使用した場合は次のとおり請求いたします。
【例1】(1) 事業所から片道〇〇キロメートル未満　〇〇〇円
       (2) 事業所から片道〇〇キロメートル以上　〇〇〇円
【例2】片道　〇〇〇円</v>
      </c>
      <c r="F98" s="668"/>
      <c r="G98" s="668"/>
      <c r="H98" s="668"/>
      <c r="I98" s="668"/>
      <c r="J98" s="668"/>
      <c r="K98" s="668"/>
      <c r="L98" s="668"/>
      <c r="M98" s="668"/>
      <c r="N98" s="668"/>
      <c r="O98" s="668"/>
      <c r="P98" s="668"/>
      <c r="Q98" s="668"/>
      <c r="R98" s="668"/>
      <c r="S98" s="668"/>
      <c r="T98" s="668"/>
      <c r="U98" s="801"/>
      <c r="V98" s="191"/>
      <c r="W98" s="191"/>
      <c r="X98" s="191"/>
      <c r="Y98" s="548" t="s">
        <v>497</v>
      </c>
      <c r="Z98" s="548"/>
      <c r="AA98" s="548"/>
      <c r="AB98" s="548"/>
      <c r="AC98" s="548"/>
      <c r="AD98" s="548"/>
      <c r="AE98" s="548"/>
      <c r="AF98" s="548"/>
      <c r="AG98" s="548"/>
      <c r="AH98" s="548"/>
      <c r="AI98" s="548"/>
      <c r="AJ98" s="548"/>
      <c r="AK98" s="548"/>
      <c r="AL98" s="548"/>
      <c r="AM98" s="100"/>
      <c r="AN98" s="100"/>
    </row>
    <row r="99" spans="1:40" ht="41.25" customHeight="1">
      <c r="A99" s="552" t="s">
        <v>46</v>
      </c>
      <c r="B99" s="553"/>
      <c r="C99" s="553"/>
      <c r="D99" s="554"/>
      <c r="E99" s="568" t="s">
        <v>47</v>
      </c>
      <c r="F99" s="569"/>
      <c r="G99" s="569"/>
      <c r="H99" s="569"/>
      <c r="I99" s="569"/>
      <c r="J99" s="569"/>
      <c r="K99" s="569"/>
      <c r="L99" s="569"/>
      <c r="M99" s="569"/>
      <c r="N99" s="569"/>
      <c r="O99" s="569"/>
      <c r="P99" s="569"/>
      <c r="Q99" s="569"/>
      <c r="R99" s="569"/>
      <c r="S99" s="569"/>
      <c r="T99" s="569"/>
      <c r="U99" s="570"/>
      <c r="V99" s="172"/>
      <c r="W99" s="172"/>
      <c r="X99" s="172"/>
      <c r="Y99" s="806" t="s">
        <v>369</v>
      </c>
      <c r="Z99" s="806"/>
      <c r="AA99" s="806"/>
      <c r="AB99" s="806"/>
      <c r="AC99" s="806"/>
      <c r="AD99" s="806"/>
      <c r="AE99" s="806"/>
      <c r="AF99" s="806"/>
      <c r="AG99" s="806"/>
      <c r="AH99" s="806"/>
      <c r="AI99" s="806"/>
      <c r="AJ99" s="806"/>
      <c r="AK99" s="806"/>
      <c r="AL99" s="806"/>
      <c r="AM99" s="100"/>
      <c r="AN99" s="100"/>
    </row>
    <row r="100" spans="1:40" ht="46.5" customHeight="1">
      <c r="A100" s="803"/>
      <c r="B100" s="804"/>
      <c r="C100" s="804"/>
      <c r="D100" s="805"/>
      <c r="E100" s="315" t="s">
        <v>48</v>
      </c>
      <c r="F100" s="316"/>
      <c r="G100" s="316"/>
      <c r="H100" s="316"/>
      <c r="I100" s="316"/>
      <c r="J100" s="316"/>
      <c r="K100" s="316"/>
      <c r="L100" s="375" t="str">
        <f>' 訪問入浴介護 '!$L$106</f>
        <v>キャンセル料は不要です。</v>
      </c>
      <c r="M100" s="376"/>
      <c r="N100" s="376"/>
      <c r="O100" s="376"/>
      <c r="P100" s="376"/>
      <c r="Q100" s="376"/>
      <c r="R100" s="376"/>
      <c r="S100" s="376"/>
      <c r="T100" s="376"/>
      <c r="U100" s="377"/>
      <c r="V100" s="192"/>
      <c r="W100" s="192"/>
      <c r="X100" s="192"/>
      <c r="Y100" s="806"/>
      <c r="Z100" s="806"/>
      <c r="AA100" s="806"/>
      <c r="AB100" s="806"/>
      <c r="AC100" s="806"/>
      <c r="AD100" s="806"/>
      <c r="AE100" s="806"/>
      <c r="AF100" s="806"/>
      <c r="AG100" s="806"/>
      <c r="AH100" s="806"/>
      <c r="AI100" s="806"/>
      <c r="AJ100" s="806"/>
      <c r="AK100" s="806"/>
      <c r="AL100" s="806"/>
      <c r="AM100" s="100"/>
      <c r="AN100" s="100"/>
    </row>
    <row r="101" spans="1:40" ht="46.5" customHeight="1">
      <c r="A101" s="803"/>
      <c r="B101" s="804"/>
      <c r="C101" s="804"/>
      <c r="D101" s="805"/>
      <c r="E101" s="315" t="s">
        <v>49</v>
      </c>
      <c r="F101" s="316"/>
      <c r="G101" s="316"/>
      <c r="H101" s="316"/>
      <c r="I101" s="316"/>
      <c r="J101" s="316"/>
      <c r="K101" s="316"/>
      <c r="L101" s="375" t="str">
        <f>' 訪問入浴介護 '!$L$107</f>
        <v>１提供当たりの料金の〇〇％を請求いたします。</v>
      </c>
      <c r="M101" s="376"/>
      <c r="N101" s="376"/>
      <c r="O101" s="376"/>
      <c r="P101" s="376"/>
      <c r="Q101" s="376"/>
      <c r="R101" s="376"/>
      <c r="S101" s="376"/>
      <c r="T101" s="376"/>
      <c r="U101" s="377"/>
      <c r="V101" s="192"/>
      <c r="W101" s="192"/>
      <c r="X101" s="192"/>
      <c r="Y101" s="806"/>
      <c r="Z101" s="806"/>
      <c r="AA101" s="806"/>
      <c r="AB101" s="806"/>
      <c r="AC101" s="806"/>
      <c r="AD101" s="806"/>
      <c r="AE101" s="806"/>
      <c r="AF101" s="806"/>
      <c r="AG101" s="806"/>
      <c r="AH101" s="806"/>
      <c r="AI101" s="806"/>
      <c r="AJ101" s="806"/>
      <c r="AK101" s="806"/>
      <c r="AL101" s="806"/>
      <c r="AM101" s="100"/>
      <c r="AN101" s="100"/>
    </row>
    <row r="102" spans="1:40" ht="42" customHeight="1">
      <c r="A102" s="803"/>
      <c r="B102" s="804"/>
      <c r="C102" s="804"/>
      <c r="D102" s="805"/>
      <c r="E102" s="666" t="s">
        <v>50</v>
      </c>
      <c r="F102" s="667"/>
      <c r="G102" s="667"/>
      <c r="H102" s="667"/>
      <c r="I102" s="667"/>
      <c r="J102" s="667"/>
      <c r="K102" s="667"/>
      <c r="L102" s="375" t="str">
        <f>' 訪問入浴介護 '!$L$108</f>
        <v>１提供当たりの料金の〇〇％を請求いたします。</v>
      </c>
      <c r="M102" s="376"/>
      <c r="N102" s="376"/>
      <c r="O102" s="376"/>
      <c r="P102" s="376"/>
      <c r="Q102" s="376"/>
      <c r="R102" s="376"/>
      <c r="S102" s="376"/>
      <c r="T102" s="376"/>
      <c r="U102" s="377"/>
      <c r="V102" s="192"/>
      <c r="W102" s="192"/>
      <c r="X102" s="192"/>
      <c r="Y102" s="806"/>
      <c r="Z102" s="806"/>
      <c r="AA102" s="806"/>
      <c r="AB102" s="806"/>
      <c r="AC102" s="806"/>
      <c r="AD102" s="806"/>
      <c r="AE102" s="806"/>
      <c r="AF102" s="806"/>
      <c r="AG102" s="806"/>
      <c r="AH102" s="806"/>
      <c r="AI102" s="806"/>
      <c r="AJ102" s="806"/>
      <c r="AK102" s="806"/>
      <c r="AL102" s="806"/>
      <c r="AM102" s="100"/>
      <c r="AN102" s="100"/>
    </row>
    <row r="103" spans="1:40" ht="18" customHeight="1">
      <c r="A103" s="807" t="s">
        <v>424</v>
      </c>
      <c r="B103" s="808"/>
      <c r="C103" s="808"/>
      <c r="D103" s="808"/>
      <c r="E103" s="808"/>
      <c r="F103" s="808"/>
      <c r="G103" s="808"/>
      <c r="H103" s="808"/>
      <c r="I103" s="808"/>
      <c r="J103" s="808"/>
      <c r="K103" s="808"/>
      <c r="L103" s="808"/>
      <c r="M103" s="808"/>
      <c r="N103" s="808"/>
      <c r="O103" s="808"/>
      <c r="P103" s="808"/>
      <c r="Q103" s="808"/>
      <c r="R103" s="808"/>
      <c r="S103" s="808"/>
      <c r="T103" s="808"/>
      <c r="U103" s="809"/>
      <c r="V103" s="214"/>
      <c r="W103" s="214"/>
      <c r="X103" s="214"/>
      <c r="Y103" s="806"/>
      <c r="Z103" s="806"/>
      <c r="AA103" s="806"/>
      <c r="AB103" s="806"/>
      <c r="AC103" s="806"/>
      <c r="AD103" s="806"/>
      <c r="AE103" s="806"/>
      <c r="AF103" s="806"/>
      <c r="AG103" s="806"/>
      <c r="AH103" s="806"/>
      <c r="AI103" s="806"/>
      <c r="AJ103" s="806"/>
      <c r="AK103" s="806"/>
      <c r="AL103" s="806"/>
      <c r="AM103" s="100"/>
      <c r="AN103" s="100"/>
    </row>
    <row r="104" spans="1:40" ht="52.5" customHeight="1">
      <c r="A104" s="369" t="s">
        <v>425</v>
      </c>
      <c r="B104" s="370"/>
      <c r="C104" s="370"/>
      <c r="D104" s="370"/>
      <c r="E104" s="370"/>
      <c r="F104" s="370"/>
      <c r="G104" s="370"/>
      <c r="H104" s="370"/>
      <c r="I104" s="375" t="str">
        <f>' 訪問入浴介護 '!$I$110</f>
        <v>運営規程の定めに基づき、実費を請求いたします。</v>
      </c>
      <c r="J104" s="376"/>
      <c r="K104" s="376"/>
      <c r="L104" s="376"/>
      <c r="M104" s="376"/>
      <c r="N104" s="376"/>
      <c r="O104" s="376"/>
      <c r="P104" s="376"/>
      <c r="Q104" s="376"/>
      <c r="R104" s="376"/>
      <c r="S104" s="376"/>
      <c r="T104" s="376"/>
      <c r="U104" s="377"/>
      <c r="V104" s="192"/>
      <c r="W104" s="192"/>
      <c r="X104" s="192"/>
      <c r="Y104" s="831" t="s">
        <v>356</v>
      </c>
      <c r="Z104" s="831"/>
      <c r="AA104" s="831"/>
      <c r="AB104" s="831"/>
      <c r="AC104" s="831"/>
      <c r="AD104" s="831"/>
      <c r="AE104" s="831"/>
      <c r="AF104" s="831"/>
      <c r="AG104" s="831"/>
      <c r="AH104" s="831"/>
      <c r="AI104" s="831"/>
      <c r="AJ104" s="831"/>
      <c r="AK104" s="831"/>
      <c r="AL104" s="831"/>
      <c r="AM104" s="100"/>
      <c r="AN104" s="100"/>
    </row>
    <row r="105" spans="1:40" ht="19.5">
      <c r="A105" s="28"/>
      <c r="B105" s="28"/>
      <c r="C105" s="28"/>
      <c r="D105" s="28"/>
      <c r="Y105" s="97"/>
      <c r="Z105" s="100"/>
      <c r="AA105" s="100"/>
      <c r="AB105" s="100"/>
      <c r="AC105" s="100"/>
      <c r="AD105" s="100"/>
      <c r="AE105" s="100"/>
      <c r="AF105" s="100"/>
      <c r="AG105" s="100"/>
      <c r="AH105" s="100"/>
      <c r="AI105" s="100"/>
      <c r="AJ105" s="100"/>
      <c r="AK105" s="100"/>
      <c r="AL105" s="100"/>
      <c r="AM105" s="100"/>
      <c r="AN105" s="100"/>
    </row>
    <row r="106" ht="19.5">
      <c r="A106" s="49" t="s">
        <v>331</v>
      </c>
    </row>
    <row r="107" spans="1:38" ht="77.25" customHeight="1">
      <c r="A107" s="669" t="s">
        <v>103</v>
      </c>
      <c r="B107" s="669"/>
      <c r="C107" s="669"/>
      <c r="D107" s="669"/>
      <c r="E107" s="669"/>
      <c r="F107" s="669"/>
      <c r="G107" s="359" t="str">
        <f>'基本情報入力'!$D$35</f>
        <v>　利用料利用者負担額及びその他の費用の額は、利用月ごとの合計金額により請求いたします。
　上記に係る請求書は、利用明細を添えて利用月の翌月○○日までに利用者あてにお届け（郵送）します。</v>
      </c>
      <c r="H107" s="359"/>
      <c r="I107" s="359"/>
      <c r="J107" s="359"/>
      <c r="K107" s="359"/>
      <c r="L107" s="359"/>
      <c r="M107" s="359"/>
      <c r="N107" s="359"/>
      <c r="O107" s="359"/>
      <c r="P107" s="359"/>
      <c r="Q107" s="359"/>
      <c r="R107" s="359"/>
      <c r="S107" s="359"/>
      <c r="T107" s="359"/>
      <c r="U107" s="359"/>
      <c r="V107" s="193"/>
      <c r="W107" s="193"/>
      <c r="X107" s="193"/>
      <c r="Y107" s="831"/>
      <c r="Z107" s="831"/>
      <c r="AA107" s="831"/>
      <c r="AB107" s="831"/>
      <c r="AC107" s="831"/>
      <c r="AD107" s="831"/>
      <c r="AE107" s="831"/>
      <c r="AF107" s="831"/>
      <c r="AG107" s="831"/>
      <c r="AH107" s="831"/>
      <c r="AI107" s="831"/>
      <c r="AJ107" s="831"/>
      <c r="AK107" s="831"/>
      <c r="AL107" s="831"/>
    </row>
    <row r="108" spans="1:24" ht="176.25" customHeight="1">
      <c r="A108" s="665" t="s">
        <v>104</v>
      </c>
      <c r="B108" s="665"/>
      <c r="C108" s="665"/>
      <c r="D108" s="665"/>
      <c r="E108" s="665"/>
      <c r="F108" s="665"/>
      <c r="G108" s="359" t="str">
        <f>'基本情報入力'!$D$36</f>
        <v>　サービス提供の都度お渡しするサービス提供記録の利用者控えと内容を照合のうえ、請求月の○○日までに、下記のいずれかの方法によりお支払い下さい。
　(ア) 事業者指定口座への振り込み
　(イ) 利用者指定口座からの自動振替
　(ウ) 現金支払い
　お支払いの確認をしましたら、支払い方法の如何によらず、領収書をお渡しいたしますので、必ず保管されますようお願いします。（医療費控除の還付請求の際に必要となることがあります。）</v>
      </c>
      <c r="H108" s="359"/>
      <c r="I108" s="359"/>
      <c r="J108" s="359"/>
      <c r="K108" s="359"/>
      <c r="L108" s="359"/>
      <c r="M108" s="359"/>
      <c r="N108" s="359"/>
      <c r="O108" s="359"/>
      <c r="P108" s="359"/>
      <c r="Q108" s="359"/>
      <c r="R108" s="359"/>
      <c r="S108" s="359"/>
      <c r="T108" s="359"/>
      <c r="U108" s="359"/>
      <c r="V108" s="193"/>
      <c r="W108" s="193"/>
      <c r="X108" s="193"/>
    </row>
    <row r="109" spans="1:24" ht="91.5" customHeight="1">
      <c r="A109" s="668" t="str">
        <f>'基本情報入力'!$D$37</f>
        <v>※  利用料、利用者負担額（介護保険を適用する場合）及びその他の費用の支払いについて、正当な理由がないにもかかわらず、支払い期日から○○月以上遅延し、さらに支払いの督促から○○日以内に支払いが無い場合には、サービス提供の契約を解除した上で、未払い分をお支払いいただくことがあります。</v>
      </c>
      <c r="B109" s="668"/>
      <c r="C109" s="668"/>
      <c r="D109" s="668"/>
      <c r="E109" s="668"/>
      <c r="F109" s="668"/>
      <c r="G109" s="668"/>
      <c r="H109" s="668"/>
      <c r="I109" s="668"/>
      <c r="J109" s="668"/>
      <c r="K109" s="668"/>
      <c r="L109" s="668"/>
      <c r="M109" s="668"/>
      <c r="N109" s="668"/>
      <c r="O109" s="668"/>
      <c r="P109" s="668"/>
      <c r="Q109" s="668"/>
      <c r="R109" s="668"/>
      <c r="S109" s="668"/>
      <c r="T109" s="668"/>
      <c r="U109" s="668"/>
      <c r="V109" s="191"/>
      <c r="W109" s="191"/>
      <c r="X109" s="191"/>
    </row>
    <row r="110" ht="10.5" customHeight="1">
      <c r="A110" s="24"/>
    </row>
    <row r="111" ht="29.25" customHeight="1">
      <c r="A111" s="49" t="s">
        <v>332</v>
      </c>
    </row>
    <row r="112" spans="1:24" ht="67.5" customHeight="1">
      <c r="A112" s="35" t="s">
        <v>116</v>
      </c>
      <c r="B112" s="319" t="s">
        <v>211</v>
      </c>
      <c r="C112" s="319"/>
      <c r="D112" s="319"/>
      <c r="E112" s="319"/>
      <c r="F112" s="319"/>
      <c r="G112" s="319"/>
      <c r="H112" s="319"/>
      <c r="I112" s="319"/>
      <c r="J112" s="319"/>
      <c r="K112" s="319"/>
      <c r="L112" s="319"/>
      <c r="M112" s="319"/>
      <c r="N112" s="319"/>
      <c r="O112" s="319"/>
      <c r="P112" s="319"/>
      <c r="Q112" s="319"/>
      <c r="R112" s="319"/>
      <c r="S112" s="319"/>
      <c r="T112" s="319"/>
      <c r="U112" s="319"/>
      <c r="V112" s="166"/>
      <c r="W112" s="166"/>
      <c r="X112" s="166"/>
    </row>
    <row r="113" spans="1:24" ht="100.5" customHeight="1">
      <c r="A113" s="35" t="s">
        <v>117</v>
      </c>
      <c r="B113" s="319" t="s">
        <v>426</v>
      </c>
      <c r="C113" s="319"/>
      <c r="D113" s="319"/>
      <c r="E113" s="319"/>
      <c r="F113" s="319"/>
      <c r="G113" s="319"/>
      <c r="H113" s="319"/>
      <c r="I113" s="319"/>
      <c r="J113" s="319"/>
      <c r="K113" s="319"/>
      <c r="L113" s="319"/>
      <c r="M113" s="319"/>
      <c r="N113" s="319"/>
      <c r="O113" s="319"/>
      <c r="P113" s="319"/>
      <c r="Q113" s="319"/>
      <c r="R113" s="319"/>
      <c r="S113" s="319"/>
      <c r="T113" s="319"/>
      <c r="U113" s="319"/>
      <c r="V113" s="166"/>
      <c r="W113" s="166"/>
      <c r="X113" s="166"/>
    </row>
    <row r="114" spans="1:24" ht="82.5" customHeight="1">
      <c r="A114" s="35" t="s">
        <v>311</v>
      </c>
      <c r="B114" s="319" t="s">
        <v>365</v>
      </c>
      <c r="C114" s="319"/>
      <c r="D114" s="319"/>
      <c r="E114" s="319"/>
      <c r="F114" s="319"/>
      <c r="G114" s="319"/>
      <c r="H114" s="319"/>
      <c r="I114" s="319"/>
      <c r="J114" s="319"/>
      <c r="K114" s="319"/>
      <c r="L114" s="319"/>
      <c r="M114" s="319"/>
      <c r="N114" s="319"/>
      <c r="O114" s="319"/>
      <c r="P114" s="319"/>
      <c r="Q114" s="319"/>
      <c r="R114" s="319"/>
      <c r="S114" s="319"/>
      <c r="T114" s="319"/>
      <c r="U114" s="319"/>
      <c r="V114" s="166"/>
      <c r="W114" s="166"/>
      <c r="X114" s="166"/>
    </row>
    <row r="115" ht="39.75" customHeight="1">
      <c r="A115" s="49" t="s">
        <v>333</v>
      </c>
    </row>
    <row r="116" spans="1:24" ht="19.5" customHeight="1">
      <c r="A116" s="656" t="s">
        <v>445</v>
      </c>
      <c r="B116" s="656"/>
      <c r="C116" s="656"/>
      <c r="D116" s="656"/>
      <c r="E116" s="656"/>
      <c r="F116" s="656"/>
      <c r="G116" s="656"/>
      <c r="H116" s="656"/>
      <c r="I116" s="656"/>
      <c r="J116" s="656"/>
      <c r="K116" s="656"/>
      <c r="L116" s="656"/>
      <c r="M116" s="656"/>
      <c r="N116" s="656"/>
      <c r="O116" s="656"/>
      <c r="P116" s="656"/>
      <c r="Q116" s="656"/>
      <c r="R116" s="656"/>
      <c r="S116" s="656"/>
      <c r="T116" s="656"/>
      <c r="U116" s="656"/>
      <c r="V116" s="33"/>
      <c r="W116" s="33"/>
      <c r="X116" s="33"/>
    </row>
    <row r="117" spans="1:20" ht="20.25" customHeight="1">
      <c r="A117" s="34" t="s">
        <v>116</v>
      </c>
      <c r="B117" s="36" t="s">
        <v>105</v>
      </c>
      <c r="C117" s="31"/>
      <c r="D117" s="31"/>
      <c r="E117" s="31"/>
      <c r="F117" s="31"/>
      <c r="G117" s="31"/>
      <c r="H117" s="31"/>
      <c r="I117" s="31"/>
      <c r="J117" s="31"/>
      <c r="K117" s="31"/>
      <c r="L117" s="31"/>
      <c r="M117" s="31"/>
      <c r="N117" s="31"/>
      <c r="O117" s="31"/>
      <c r="P117" s="31"/>
      <c r="Q117" s="31"/>
      <c r="R117" s="31"/>
      <c r="S117" s="31"/>
      <c r="T117" s="31"/>
    </row>
    <row r="118" spans="1:20" ht="20.25" customHeight="1">
      <c r="A118" s="34" t="s">
        <v>117</v>
      </c>
      <c r="B118" s="36" t="s">
        <v>106</v>
      </c>
      <c r="C118" s="31"/>
      <c r="D118" s="31"/>
      <c r="E118" s="31"/>
      <c r="F118" s="31"/>
      <c r="G118" s="31"/>
      <c r="H118" s="31"/>
      <c r="I118" s="31"/>
      <c r="J118" s="31"/>
      <c r="K118" s="31"/>
      <c r="L118" s="31"/>
      <c r="M118" s="31"/>
      <c r="N118" s="31"/>
      <c r="O118" s="31"/>
      <c r="P118" s="31"/>
      <c r="Q118" s="31"/>
      <c r="R118" s="31"/>
      <c r="S118" s="31"/>
      <c r="T118" s="31"/>
    </row>
    <row r="119" spans="1:20" ht="20.25" customHeight="1">
      <c r="A119" s="34" t="s">
        <v>118</v>
      </c>
      <c r="B119" s="36" t="s">
        <v>240</v>
      </c>
      <c r="C119" s="31"/>
      <c r="D119" s="31"/>
      <c r="E119" s="31"/>
      <c r="F119" s="31"/>
      <c r="G119" s="31"/>
      <c r="H119" s="31"/>
      <c r="I119" s="31"/>
      <c r="J119" s="31"/>
      <c r="K119" s="31"/>
      <c r="L119" s="31"/>
      <c r="M119" s="31"/>
      <c r="N119" s="31"/>
      <c r="O119" s="31"/>
      <c r="P119" s="31"/>
      <c r="Q119" s="31"/>
      <c r="R119" s="31"/>
      <c r="S119" s="31"/>
      <c r="T119" s="31"/>
    </row>
    <row r="120" spans="1:20" ht="20.25" customHeight="1">
      <c r="A120" s="34" t="s">
        <v>119</v>
      </c>
      <c r="B120" s="36" t="s">
        <v>107</v>
      </c>
      <c r="C120" s="31"/>
      <c r="D120" s="31"/>
      <c r="E120" s="31"/>
      <c r="F120" s="31"/>
      <c r="G120" s="31"/>
      <c r="H120" s="31"/>
      <c r="I120" s="31"/>
      <c r="J120" s="31"/>
      <c r="K120" s="31"/>
      <c r="L120" s="31"/>
      <c r="M120" s="31"/>
      <c r="N120" s="31"/>
      <c r="O120" s="31"/>
      <c r="P120" s="31"/>
      <c r="Q120" s="31"/>
      <c r="R120" s="31"/>
      <c r="S120" s="31"/>
      <c r="T120" s="31"/>
    </row>
    <row r="121" spans="1:24" ht="20.25" customHeight="1">
      <c r="A121" s="34" t="s">
        <v>120</v>
      </c>
      <c r="B121" s="36" t="s">
        <v>108</v>
      </c>
      <c r="C121" s="31"/>
      <c r="D121" s="31"/>
      <c r="E121" s="31"/>
      <c r="F121" s="31"/>
      <c r="G121" s="31"/>
      <c r="H121" s="31"/>
      <c r="I121" s="31"/>
      <c r="J121" s="31"/>
      <c r="K121" s="31"/>
      <c r="L121" s="31"/>
      <c r="M121" s="31"/>
      <c r="N121" s="31"/>
      <c r="O121" s="31"/>
      <c r="P121" s="31"/>
      <c r="Q121" s="31"/>
      <c r="R121" s="31"/>
      <c r="S121" s="31"/>
      <c r="T121" s="31"/>
      <c r="U121" s="104"/>
      <c r="V121" s="104"/>
      <c r="W121" s="104"/>
      <c r="X121" s="104"/>
    </row>
    <row r="122" spans="1:24" ht="78.75" customHeight="1">
      <c r="A122" s="35" t="s">
        <v>121</v>
      </c>
      <c r="B122" s="319" t="s">
        <v>109</v>
      </c>
      <c r="C122" s="319"/>
      <c r="D122" s="319"/>
      <c r="E122" s="319"/>
      <c r="F122" s="319"/>
      <c r="G122" s="319"/>
      <c r="H122" s="319"/>
      <c r="I122" s="319"/>
      <c r="J122" s="319"/>
      <c r="K122" s="319"/>
      <c r="L122" s="319"/>
      <c r="M122" s="319"/>
      <c r="N122" s="319"/>
      <c r="O122" s="319"/>
      <c r="P122" s="319"/>
      <c r="Q122" s="319"/>
      <c r="R122" s="319"/>
      <c r="S122" s="319"/>
      <c r="T122" s="319"/>
      <c r="U122" s="319"/>
      <c r="V122" s="166"/>
      <c r="W122" s="166"/>
      <c r="X122" s="166"/>
    </row>
    <row r="123" spans="1:38" ht="35.25" customHeight="1">
      <c r="A123" s="428" t="s">
        <v>51</v>
      </c>
      <c r="B123" s="428"/>
      <c r="C123" s="428"/>
      <c r="D123" s="428"/>
      <c r="E123" s="428"/>
      <c r="F123" s="428"/>
      <c r="G123" s="832" t="str">
        <f>' 訪問入浴介護 '!$G$129</f>
        <v>管理者：○○　○○○</v>
      </c>
      <c r="H123" s="832"/>
      <c r="I123" s="832"/>
      <c r="J123" s="832"/>
      <c r="K123" s="832"/>
      <c r="L123" s="832"/>
      <c r="M123" s="832"/>
      <c r="N123" s="832"/>
      <c r="O123" s="832"/>
      <c r="Y123" s="831" t="s">
        <v>277</v>
      </c>
      <c r="Z123" s="831"/>
      <c r="AA123" s="831"/>
      <c r="AB123" s="831"/>
      <c r="AC123" s="831"/>
      <c r="AD123" s="831"/>
      <c r="AE123" s="831"/>
      <c r="AF123" s="831"/>
      <c r="AG123" s="831"/>
      <c r="AH123" s="831"/>
      <c r="AI123" s="831"/>
      <c r="AJ123" s="831"/>
      <c r="AK123" s="831"/>
      <c r="AL123" s="831"/>
    </row>
    <row r="124" spans="1:38" ht="19.5">
      <c r="A124" s="24"/>
      <c r="Y124" s="831"/>
      <c r="Z124" s="831"/>
      <c r="AA124" s="831"/>
      <c r="AB124" s="831"/>
      <c r="AC124" s="831"/>
      <c r="AD124" s="831"/>
      <c r="AE124" s="831"/>
      <c r="AF124" s="831"/>
      <c r="AG124" s="831"/>
      <c r="AH124" s="831"/>
      <c r="AI124" s="831"/>
      <c r="AJ124" s="831"/>
      <c r="AK124" s="831"/>
      <c r="AL124" s="831"/>
    </row>
    <row r="125" ht="26.25" customHeight="1">
      <c r="A125" s="49" t="s">
        <v>334</v>
      </c>
    </row>
    <row r="126" spans="1:24" ht="253.5" customHeight="1">
      <c r="A126" s="671" t="s">
        <v>52</v>
      </c>
      <c r="B126" s="671"/>
      <c r="C126" s="671"/>
      <c r="D126" s="796" t="s">
        <v>442</v>
      </c>
      <c r="E126" s="376"/>
      <c r="F126" s="376"/>
      <c r="G126" s="376"/>
      <c r="H126" s="376"/>
      <c r="I126" s="376"/>
      <c r="J126" s="376"/>
      <c r="K126" s="376"/>
      <c r="L126" s="376"/>
      <c r="M126" s="376"/>
      <c r="N126" s="376"/>
      <c r="O126" s="376"/>
      <c r="P126" s="376"/>
      <c r="Q126" s="376"/>
      <c r="R126" s="376"/>
      <c r="S126" s="376"/>
      <c r="T126" s="376"/>
      <c r="U126" s="377"/>
      <c r="V126" s="192"/>
      <c r="W126" s="192"/>
      <c r="X126" s="192"/>
    </row>
    <row r="127" spans="1:24" ht="241.5" customHeight="1">
      <c r="A127" s="671" t="s">
        <v>53</v>
      </c>
      <c r="B127" s="671"/>
      <c r="C127" s="671"/>
      <c r="D127" s="796" t="s">
        <v>427</v>
      </c>
      <c r="E127" s="376"/>
      <c r="F127" s="376"/>
      <c r="G127" s="376"/>
      <c r="H127" s="376"/>
      <c r="I127" s="376"/>
      <c r="J127" s="376"/>
      <c r="K127" s="376"/>
      <c r="L127" s="376"/>
      <c r="M127" s="376"/>
      <c r="N127" s="376"/>
      <c r="O127" s="376"/>
      <c r="P127" s="376"/>
      <c r="Q127" s="376"/>
      <c r="R127" s="376"/>
      <c r="S127" s="376"/>
      <c r="T127" s="376"/>
      <c r="U127" s="377"/>
      <c r="V127" s="192"/>
      <c r="W127" s="192"/>
      <c r="X127" s="192"/>
    </row>
    <row r="128" ht="45" customHeight="1">
      <c r="A128" s="49" t="s">
        <v>335</v>
      </c>
    </row>
    <row r="129" spans="1:40" s="53" customFormat="1" ht="71.25" customHeight="1" thickBot="1">
      <c r="A129" s="629" t="s">
        <v>418</v>
      </c>
      <c r="B129" s="629"/>
      <c r="C129" s="629"/>
      <c r="D129" s="629"/>
      <c r="E129" s="629"/>
      <c r="F129" s="629"/>
      <c r="G129" s="629"/>
      <c r="H129" s="629"/>
      <c r="I129" s="629"/>
      <c r="J129" s="629"/>
      <c r="K129" s="629"/>
      <c r="L129" s="629"/>
      <c r="M129" s="629"/>
      <c r="N129" s="629"/>
      <c r="O129" s="629"/>
      <c r="P129" s="629"/>
      <c r="Q129" s="629"/>
      <c r="R129" s="629"/>
      <c r="S129" s="629"/>
      <c r="T129" s="629"/>
      <c r="U129" s="629"/>
      <c r="V129" s="170"/>
      <c r="W129" s="170"/>
      <c r="X129" s="170"/>
      <c r="Y129" s="105"/>
      <c r="Z129" s="105"/>
      <c r="AA129" s="105"/>
      <c r="AB129" s="105"/>
      <c r="AC129" s="105"/>
      <c r="AD129" s="105"/>
      <c r="AE129" s="105"/>
      <c r="AF129" s="105"/>
      <c r="AG129" s="105"/>
      <c r="AH129" s="105"/>
      <c r="AI129" s="105"/>
      <c r="AJ129" s="105"/>
      <c r="AK129" s="105"/>
      <c r="AL129" s="105"/>
      <c r="AM129" s="105"/>
      <c r="AN129" s="105"/>
    </row>
    <row r="130" spans="1:24" ht="32.25" customHeight="1" thickBot="1">
      <c r="A130" s="681" t="s">
        <v>402</v>
      </c>
      <c r="B130" s="682"/>
      <c r="C130" s="682"/>
      <c r="D130" s="682"/>
      <c r="E130" s="682"/>
      <c r="F130" s="682"/>
      <c r="G130" s="682"/>
      <c r="H130" s="682"/>
      <c r="I130" s="682"/>
      <c r="J130" s="682"/>
      <c r="K130" s="682"/>
      <c r="L130" s="682"/>
      <c r="M130" s="682"/>
      <c r="N130" s="682"/>
      <c r="O130" s="682"/>
      <c r="P130" s="682"/>
      <c r="Q130" s="682"/>
      <c r="R130" s="682"/>
      <c r="S130" s="682"/>
      <c r="T130" s="682"/>
      <c r="U130" s="683"/>
      <c r="V130" s="215"/>
      <c r="W130" s="215"/>
      <c r="X130" s="215"/>
    </row>
    <row r="131" spans="1:39" ht="32.25" customHeight="1">
      <c r="A131" s="393" t="s">
        <v>403</v>
      </c>
      <c r="B131" s="394"/>
      <c r="C131" s="394"/>
      <c r="D131" s="395"/>
      <c r="E131" s="391"/>
      <c r="F131" s="391"/>
      <c r="G131" s="391"/>
      <c r="H131" s="391"/>
      <c r="I131" s="391"/>
      <c r="J131" s="391"/>
      <c r="K131" s="391"/>
      <c r="L131" s="391"/>
      <c r="M131" s="392" t="s">
        <v>404</v>
      </c>
      <c r="N131" s="392"/>
      <c r="O131" s="672"/>
      <c r="P131" s="672"/>
      <c r="Q131" s="672"/>
      <c r="R131" s="672"/>
      <c r="S131" s="672"/>
      <c r="T131" s="672"/>
      <c r="U131" s="673"/>
      <c r="V131" s="194"/>
      <c r="W131" s="194"/>
      <c r="X131" s="194"/>
      <c r="Y131" s="830" t="s">
        <v>453</v>
      </c>
      <c r="Z131" s="830"/>
      <c r="AA131" s="830"/>
      <c r="AB131" s="830"/>
      <c r="AC131" s="830"/>
      <c r="AD131" s="830"/>
      <c r="AE131" s="830"/>
      <c r="AF131" s="830"/>
      <c r="AG131" s="830"/>
      <c r="AH131" s="830"/>
      <c r="AI131" s="830"/>
      <c r="AJ131" s="830"/>
      <c r="AK131" s="830"/>
      <c r="AL131" s="830"/>
      <c r="AM131" s="830"/>
    </row>
    <row r="132" spans="1:39" ht="32.25" customHeight="1" thickBot="1">
      <c r="A132" s="678" t="s">
        <v>403</v>
      </c>
      <c r="B132" s="679"/>
      <c r="C132" s="679"/>
      <c r="D132" s="680"/>
      <c r="E132" s="674"/>
      <c r="F132" s="674"/>
      <c r="G132" s="674"/>
      <c r="H132" s="674"/>
      <c r="I132" s="674"/>
      <c r="J132" s="674"/>
      <c r="K132" s="674"/>
      <c r="L132" s="674"/>
      <c r="M132" s="675" t="s">
        <v>404</v>
      </c>
      <c r="N132" s="675"/>
      <c r="O132" s="676"/>
      <c r="P132" s="676"/>
      <c r="Q132" s="676"/>
      <c r="R132" s="676"/>
      <c r="S132" s="676"/>
      <c r="T132" s="676"/>
      <c r="U132" s="677"/>
      <c r="V132" s="194"/>
      <c r="W132" s="194"/>
      <c r="X132" s="194"/>
      <c r="Y132" s="830"/>
      <c r="Z132" s="830"/>
      <c r="AA132" s="830"/>
      <c r="AB132" s="830"/>
      <c r="AC132" s="830"/>
      <c r="AD132" s="830"/>
      <c r="AE132" s="830"/>
      <c r="AF132" s="830"/>
      <c r="AG132" s="830"/>
      <c r="AH132" s="830"/>
      <c r="AI132" s="830"/>
      <c r="AJ132" s="830"/>
      <c r="AK132" s="830"/>
      <c r="AL132" s="830"/>
      <c r="AM132" s="830"/>
    </row>
    <row r="133" spans="1:39" ht="30" customHeight="1" thickTop="1">
      <c r="A133" s="361" t="s">
        <v>405</v>
      </c>
      <c r="B133" s="362"/>
      <c r="C133" s="362"/>
      <c r="D133" s="363"/>
      <c r="E133" s="364"/>
      <c r="F133" s="310"/>
      <c r="G133" s="311"/>
      <c r="H133" s="311"/>
      <c r="I133" s="311"/>
      <c r="J133" s="311"/>
      <c r="K133" s="311"/>
      <c r="L133" s="311"/>
      <c r="M133" s="311"/>
      <c r="N133" s="311"/>
      <c r="O133" s="311"/>
      <c r="P133" s="311"/>
      <c r="Q133" s="311"/>
      <c r="R133" s="311"/>
      <c r="S133" s="311"/>
      <c r="T133" s="311"/>
      <c r="U133" s="312"/>
      <c r="V133" s="194"/>
      <c r="W133" s="194"/>
      <c r="X133" s="194"/>
      <c r="Y133" s="830"/>
      <c r="Z133" s="830"/>
      <c r="AA133" s="830"/>
      <c r="AB133" s="830"/>
      <c r="AC133" s="830"/>
      <c r="AD133" s="830"/>
      <c r="AE133" s="830"/>
      <c r="AF133" s="830"/>
      <c r="AG133" s="830"/>
      <c r="AH133" s="830"/>
      <c r="AI133" s="830"/>
      <c r="AJ133" s="830"/>
      <c r="AK133" s="830"/>
      <c r="AL133" s="830"/>
      <c r="AM133" s="830"/>
    </row>
    <row r="134" spans="1:40" ht="30" customHeight="1" thickBot="1">
      <c r="A134" s="396" t="s">
        <v>406</v>
      </c>
      <c r="B134" s="397"/>
      <c r="C134" s="504"/>
      <c r="D134" s="313"/>
      <c r="E134" s="313"/>
      <c r="F134" s="313"/>
      <c r="G134" s="313"/>
      <c r="H134" s="313"/>
      <c r="I134" s="313"/>
      <c r="J134" s="313"/>
      <c r="K134" s="313"/>
      <c r="L134" s="313"/>
      <c r="M134" s="401" t="s">
        <v>404</v>
      </c>
      <c r="N134" s="401"/>
      <c r="O134" s="136"/>
      <c r="P134" s="136"/>
      <c r="Q134" s="136"/>
      <c r="R134" s="136"/>
      <c r="S134" s="136"/>
      <c r="T134" s="136"/>
      <c r="U134" s="137"/>
      <c r="V134" s="194"/>
      <c r="W134" s="194"/>
      <c r="X134" s="194"/>
      <c r="Y134" s="99"/>
      <c r="Z134" s="99"/>
      <c r="AA134" s="99"/>
      <c r="AB134" s="99"/>
      <c r="AC134" s="99"/>
      <c r="AD134" s="99"/>
      <c r="AE134" s="99"/>
      <c r="AF134" s="99"/>
      <c r="AG134" s="99"/>
      <c r="AH134" s="99"/>
      <c r="AI134" s="99"/>
      <c r="AJ134" s="99"/>
      <c r="AK134" s="99"/>
      <c r="AL134" s="99"/>
      <c r="AM134" s="100"/>
      <c r="AN134" s="100"/>
    </row>
    <row r="135" spans="1:40" ht="19.5">
      <c r="A135" s="73" t="s">
        <v>230</v>
      </c>
      <c r="U135" s="99"/>
      <c r="V135" s="99"/>
      <c r="W135" s="99"/>
      <c r="X135" s="99"/>
      <c r="AN135" s="100"/>
    </row>
    <row r="136" ht="18.75" customHeight="1">
      <c r="A136" s="24"/>
    </row>
    <row r="137" ht="32.25" customHeight="1">
      <c r="A137" s="49" t="s">
        <v>336</v>
      </c>
    </row>
    <row r="138" spans="1:24" ht="126.75" customHeight="1" thickBot="1">
      <c r="A138" s="510" t="s">
        <v>361</v>
      </c>
      <c r="B138" s="510"/>
      <c r="C138" s="510"/>
      <c r="D138" s="510"/>
      <c r="E138" s="510"/>
      <c r="F138" s="510"/>
      <c r="G138" s="510"/>
      <c r="H138" s="510"/>
      <c r="I138" s="510"/>
      <c r="J138" s="510"/>
      <c r="K138" s="510"/>
      <c r="L138" s="510"/>
      <c r="M138" s="510"/>
      <c r="N138" s="510"/>
      <c r="O138" s="510"/>
      <c r="P138" s="510"/>
      <c r="Q138" s="510"/>
      <c r="R138" s="510"/>
      <c r="S138" s="510"/>
      <c r="T138" s="510"/>
      <c r="U138" s="510"/>
      <c r="V138" s="27"/>
      <c r="W138" s="27"/>
      <c r="X138" s="27"/>
    </row>
    <row r="139" spans="1:39" ht="32.25" customHeight="1" thickBot="1">
      <c r="A139" s="685" t="s">
        <v>113</v>
      </c>
      <c r="B139" s="686"/>
      <c r="C139" s="686"/>
      <c r="D139" s="686"/>
      <c r="E139" s="687" t="str">
        <f>VLOOKUP('基本情報入力'!D42,'基本情報入力'!C46:I54,2,FALSE)</f>
        <v>富田林市役所</v>
      </c>
      <c r="F139" s="687"/>
      <c r="G139" s="687"/>
      <c r="H139" s="687"/>
      <c r="I139" s="687"/>
      <c r="J139" s="687"/>
      <c r="K139" s="688" t="s">
        <v>111</v>
      </c>
      <c r="L139" s="688"/>
      <c r="M139" s="689" t="str">
        <f>VLOOKUP('基本情報入力'!$D$42,'基本情報入力'!C46:I54,5,FALSE)</f>
        <v>０７２１-２５-１０００（代表）</v>
      </c>
      <c r="N139" s="690"/>
      <c r="O139" s="690"/>
      <c r="P139" s="690"/>
      <c r="Q139" s="690"/>
      <c r="R139" s="690"/>
      <c r="S139" s="690"/>
      <c r="T139" s="690"/>
      <c r="U139" s="691"/>
      <c r="V139" s="195"/>
      <c r="W139" s="195"/>
      <c r="X139" s="195"/>
      <c r="Y139" s="830" t="s">
        <v>454</v>
      </c>
      <c r="Z139" s="830"/>
      <c r="AA139" s="830"/>
      <c r="AB139" s="830"/>
      <c r="AC139" s="830"/>
      <c r="AD139" s="830"/>
      <c r="AE139" s="830"/>
      <c r="AF139" s="830"/>
      <c r="AG139" s="830"/>
      <c r="AH139" s="830"/>
      <c r="AI139" s="830"/>
      <c r="AJ139" s="830"/>
      <c r="AK139" s="830"/>
      <c r="AL139" s="830"/>
      <c r="AM139" s="830"/>
    </row>
    <row r="140" spans="1:39" ht="30" customHeight="1" thickTop="1">
      <c r="A140" s="361" t="s">
        <v>112</v>
      </c>
      <c r="B140" s="362"/>
      <c r="C140" s="362"/>
      <c r="D140" s="362"/>
      <c r="E140" s="362"/>
      <c r="F140" s="402"/>
      <c r="G140" s="403"/>
      <c r="H140" s="403"/>
      <c r="I140" s="403"/>
      <c r="J140" s="403"/>
      <c r="K140" s="403"/>
      <c r="L140" s="403"/>
      <c r="M140" s="403"/>
      <c r="N140" s="403"/>
      <c r="O140" s="403"/>
      <c r="P140" s="403"/>
      <c r="Q140" s="403"/>
      <c r="R140" s="403"/>
      <c r="S140" s="403"/>
      <c r="T140" s="403"/>
      <c r="U140" s="404"/>
      <c r="V140" s="195"/>
      <c r="W140" s="195"/>
      <c r="X140" s="195"/>
      <c r="Y140" s="830"/>
      <c r="Z140" s="830"/>
      <c r="AA140" s="830"/>
      <c r="AB140" s="830"/>
      <c r="AC140" s="830"/>
      <c r="AD140" s="830"/>
      <c r="AE140" s="830"/>
      <c r="AF140" s="830"/>
      <c r="AG140" s="830"/>
      <c r="AH140" s="830"/>
      <c r="AI140" s="830"/>
      <c r="AJ140" s="830"/>
      <c r="AK140" s="830"/>
      <c r="AL140" s="830"/>
      <c r="AM140" s="830"/>
    </row>
    <row r="141" spans="1:40" ht="30" customHeight="1" thickBot="1">
      <c r="A141" s="396" t="s">
        <v>114</v>
      </c>
      <c r="B141" s="397"/>
      <c r="C141" s="397"/>
      <c r="D141" s="397"/>
      <c r="E141" s="397"/>
      <c r="F141" s="398"/>
      <c r="G141" s="399"/>
      <c r="H141" s="399"/>
      <c r="I141" s="399"/>
      <c r="J141" s="400"/>
      <c r="K141" s="314" t="s">
        <v>111</v>
      </c>
      <c r="L141" s="314"/>
      <c r="M141" s="398"/>
      <c r="N141" s="399"/>
      <c r="O141" s="399"/>
      <c r="P141" s="399"/>
      <c r="Q141" s="399"/>
      <c r="R141" s="399"/>
      <c r="S141" s="399"/>
      <c r="T141" s="399"/>
      <c r="U141" s="684"/>
      <c r="V141" s="195"/>
      <c r="W141" s="195"/>
      <c r="X141" s="195"/>
      <c r="Y141" s="99"/>
      <c r="Z141" s="99"/>
      <c r="AA141" s="99"/>
      <c r="AB141" s="99"/>
      <c r="AC141" s="99"/>
      <c r="AD141" s="99"/>
      <c r="AE141" s="99"/>
      <c r="AF141" s="99"/>
      <c r="AG141" s="99"/>
      <c r="AH141" s="99"/>
      <c r="AI141" s="99"/>
      <c r="AJ141" s="99"/>
      <c r="AK141" s="99"/>
      <c r="AL141" s="99"/>
      <c r="AM141" s="100"/>
      <c r="AN141" s="100"/>
    </row>
    <row r="142" spans="1:40" ht="39.75" customHeight="1">
      <c r="A142" s="143" t="s">
        <v>230</v>
      </c>
      <c r="U142" s="99"/>
      <c r="V142" s="99"/>
      <c r="W142" s="99"/>
      <c r="X142" s="99"/>
      <c r="Y142" s="99"/>
      <c r="Z142" s="99"/>
      <c r="AA142" s="99"/>
      <c r="AB142" s="99"/>
      <c r="AC142" s="99"/>
      <c r="AD142" s="99"/>
      <c r="AE142" s="99"/>
      <c r="AF142" s="99"/>
      <c r="AG142" s="99"/>
      <c r="AH142" s="99"/>
      <c r="AI142" s="99"/>
      <c r="AJ142" s="99"/>
      <c r="AK142" s="99"/>
      <c r="AL142" s="99"/>
      <c r="AM142" s="100"/>
      <c r="AN142" s="100"/>
    </row>
    <row r="143" ht="28.5" customHeight="1" thickBot="1">
      <c r="A143" s="24" t="s">
        <v>54</v>
      </c>
    </row>
    <row r="144" spans="1:24" ht="28.5" customHeight="1">
      <c r="A144" s="388" t="s">
        <v>55</v>
      </c>
      <c r="B144" s="389"/>
      <c r="C144" s="389"/>
      <c r="D144" s="389"/>
      <c r="E144" s="797" t="str">
        <f>'基本情報入力'!D38</f>
        <v>○○○○保険株式会社</v>
      </c>
      <c r="F144" s="798"/>
      <c r="G144" s="798"/>
      <c r="H144" s="798"/>
      <c r="I144" s="798"/>
      <c r="J144" s="798"/>
      <c r="K144" s="798"/>
      <c r="L144" s="798"/>
      <c r="M144" s="798"/>
      <c r="N144" s="798"/>
      <c r="O144" s="798"/>
      <c r="P144" s="798"/>
      <c r="Q144" s="798"/>
      <c r="R144" s="798"/>
      <c r="S144" s="798"/>
      <c r="T144" s="798"/>
      <c r="U144" s="799"/>
      <c r="V144" s="183"/>
      <c r="W144" s="183"/>
      <c r="X144" s="183"/>
    </row>
    <row r="145" spans="1:24" ht="43.5" customHeight="1">
      <c r="A145" s="537" t="s">
        <v>56</v>
      </c>
      <c r="B145" s="538"/>
      <c r="C145" s="538"/>
      <c r="D145" s="538"/>
      <c r="E145" s="540" t="str">
        <f>'基本情報入力'!D39</f>
        <v>□□□総合賠償責任保険</v>
      </c>
      <c r="F145" s="515"/>
      <c r="G145" s="515"/>
      <c r="H145" s="515"/>
      <c r="I145" s="515"/>
      <c r="J145" s="515"/>
      <c r="K145" s="515"/>
      <c r="L145" s="515"/>
      <c r="M145" s="515"/>
      <c r="N145" s="515"/>
      <c r="O145" s="515"/>
      <c r="P145" s="515"/>
      <c r="Q145" s="515"/>
      <c r="R145" s="515"/>
      <c r="S145" s="515"/>
      <c r="T145" s="515"/>
      <c r="U145" s="516"/>
      <c r="V145" s="183"/>
      <c r="W145" s="183"/>
      <c r="X145" s="183"/>
    </row>
    <row r="146" spans="1:24" ht="49.5" customHeight="1" thickBot="1">
      <c r="A146" s="396" t="s">
        <v>57</v>
      </c>
      <c r="B146" s="397"/>
      <c r="C146" s="397"/>
      <c r="D146" s="397"/>
      <c r="E146" s="810" t="str">
        <f>'基本情報入力'!D40</f>
        <v>　対人・対物・管理財物賠償補償その他事業者が法律上の賠償責任を負った場合の補償</v>
      </c>
      <c r="F146" s="811"/>
      <c r="G146" s="811"/>
      <c r="H146" s="811"/>
      <c r="I146" s="811"/>
      <c r="J146" s="811"/>
      <c r="K146" s="811"/>
      <c r="L146" s="811"/>
      <c r="M146" s="811"/>
      <c r="N146" s="811"/>
      <c r="O146" s="811"/>
      <c r="P146" s="811"/>
      <c r="Q146" s="811"/>
      <c r="R146" s="811"/>
      <c r="S146" s="811"/>
      <c r="T146" s="811"/>
      <c r="U146" s="812"/>
      <c r="V146" s="184"/>
      <c r="W146" s="184"/>
      <c r="X146" s="184"/>
    </row>
    <row r="147" ht="21" customHeight="1">
      <c r="A147" s="24"/>
    </row>
    <row r="148" ht="30.75" customHeight="1">
      <c r="A148" s="49" t="s">
        <v>337</v>
      </c>
    </row>
    <row r="149" spans="1:24" ht="43.5" customHeight="1">
      <c r="A149" s="656" t="s">
        <v>443</v>
      </c>
      <c r="B149" s="656"/>
      <c r="C149" s="656"/>
      <c r="D149" s="656"/>
      <c r="E149" s="656"/>
      <c r="F149" s="656"/>
      <c r="G149" s="656"/>
      <c r="H149" s="656"/>
      <c r="I149" s="656"/>
      <c r="J149" s="656"/>
      <c r="K149" s="656"/>
      <c r="L149" s="656"/>
      <c r="M149" s="656"/>
      <c r="N149" s="656"/>
      <c r="O149" s="656"/>
      <c r="P149" s="656"/>
      <c r="Q149" s="656"/>
      <c r="R149" s="656"/>
      <c r="S149" s="656"/>
      <c r="T149" s="656"/>
      <c r="U149" s="656"/>
      <c r="V149" s="33"/>
      <c r="W149" s="33"/>
      <c r="X149" s="33"/>
    </row>
    <row r="150" ht="11.25" customHeight="1">
      <c r="A150" s="34"/>
    </row>
    <row r="151" ht="30" customHeight="1">
      <c r="A151" s="49" t="s">
        <v>338</v>
      </c>
    </row>
    <row r="152" spans="1:24" ht="70.5" customHeight="1">
      <c r="A152" s="656" t="s">
        <v>428</v>
      </c>
      <c r="B152" s="656"/>
      <c r="C152" s="656"/>
      <c r="D152" s="656"/>
      <c r="E152" s="656"/>
      <c r="F152" s="656"/>
      <c r="G152" s="656"/>
      <c r="H152" s="656"/>
      <c r="I152" s="656"/>
      <c r="J152" s="656"/>
      <c r="K152" s="656"/>
      <c r="L152" s="656"/>
      <c r="M152" s="656"/>
      <c r="N152" s="656"/>
      <c r="O152" s="656"/>
      <c r="P152" s="656"/>
      <c r="Q152" s="656"/>
      <c r="R152" s="656"/>
      <c r="S152" s="656"/>
      <c r="T152" s="656"/>
      <c r="U152" s="656"/>
      <c r="V152" s="33"/>
      <c r="W152" s="33"/>
      <c r="X152" s="33"/>
    </row>
    <row r="153" ht="11.25" customHeight="1">
      <c r="A153" s="34"/>
    </row>
    <row r="154" spans="1:41" ht="30" customHeight="1">
      <c r="A154" s="49" t="s">
        <v>339</v>
      </c>
      <c r="Y154" s="104"/>
      <c r="Z154" s="104"/>
      <c r="AA154" s="104"/>
      <c r="AB154" s="104"/>
      <c r="AC154" s="104"/>
      <c r="AD154" s="104"/>
      <c r="AE154" s="104"/>
      <c r="AF154" s="104"/>
      <c r="AG154" s="104"/>
      <c r="AH154" s="104"/>
      <c r="AI154" s="104"/>
      <c r="AJ154" s="104"/>
      <c r="AK154" s="104"/>
      <c r="AL154" s="104"/>
      <c r="AM154" s="106"/>
      <c r="AN154" s="106"/>
      <c r="AO154" s="33"/>
    </row>
    <row r="155" spans="1:41" ht="51.75" customHeight="1">
      <c r="A155" s="35" t="s">
        <v>116</v>
      </c>
      <c r="B155" s="319" t="s">
        <v>278</v>
      </c>
      <c r="C155" s="319"/>
      <c r="D155" s="319"/>
      <c r="E155" s="319"/>
      <c r="F155" s="319"/>
      <c r="G155" s="319"/>
      <c r="H155" s="319"/>
      <c r="I155" s="319"/>
      <c r="J155" s="319"/>
      <c r="K155" s="319"/>
      <c r="L155" s="319"/>
      <c r="M155" s="319"/>
      <c r="N155" s="319"/>
      <c r="O155" s="319"/>
      <c r="P155" s="319"/>
      <c r="Q155" s="319"/>
      <c r="R155" s="319"/>
      <c r="S155" s="319"/>
      <c r="T155" s="319"/>
      <c r="U155" s="319"/>
      <c r="V155" s="166"/>
      <c r="W155" s="166"/>
      <c r="X155" s="166"/>
      <c r="Y155" s="104"/>
      <c r="Z155" s="104"/>
      <c r="AA155" s="104"/>
      <c r="AB155" s="104"/>
      <c r="AC155" s="104"/>
      <c r="AD155" s="104"/>
      <c r="AE155" s="104"/>
      <c r="AF155" s="104"/>
      <c r="AG155" s="104"/>
      <c r="AH155" s="104"/>
      <c r="AI155" s="104"/>
      <c r="AJ155" s="104"/>
      <c r="AK155" s="104"/>
      <c r="AL155" s="104"/>
      <c r="AM155" s="106"/>
      <c r="AN155" s="106"/>
      <c r="AO155" s="33"/>
    </row>
    <row r="156" spans="1:24" ht="63.75" customHeight="1">
      <c r="A156" s="35" t="s">
        <v>312</v>
      </c>
      <c r="B156" s="319" t="s">
        <v>231</v>
      </c>
      <c r="C156" s="319"/>
      <c r="D156" s="319"/>
      <c r="E156" s="319"/>
      <c r="F156" s="319"/>
      <c r="G156" s="319"/>
      <c r="H156" s="319"/>
      <c r="I156" s="319"/>
      <c r="J156" s="319"/>
      <c r="K156" s="319"/>
      <c r="L156" s="319"/>
      <c r="M156" s="319"/>
      <c r="N156" s="319"/>
      <c r="O156" s="319"/>
      <c r="P156" s="319"/>
      <c r="Q156" s="319"/>
      <c r="R156" s="319"/>
      <c r="S156" s="319"/>
      <c r="T156" s="319"/>
      <c r="U156" s="319"/>
      <c r="V156" s="166"/>
      <c r="W156" s="166"/>
      <c r="X156" s="166"/>
    </row>
    <row r="157" ht="30" customHeight="1">
      <c r="A157" s="49" t="s">
        <v>340</v>
      </c>
    </row>
    <row r="158" spans="1:24" ht="71.25" customHeight="1">
      <c r="A158" s="35" t="s">
        <v>116</v>
      </c>
      <c r="B158" s="319" t="s">
        <v>429</v>
      </c>
      <c r="C158" s="319"/>
      <c r="D158" s="319"/>
      <c r="E158" s="319"/>
      <c r="F158" s="319"/>
      <c r="G158" s="319"/>
      <c r="H158" s="319"/>
      <c r="I158" s="319"/>
      <c r="J158" s="319"/>
      <c r="K158" s="319"/>
      <c r="L158" s="319"/>
      <c r="M158" s="319"/>
      <c r="N158" s="319"/>
      <c r="O158" s="319"/>
      <c r="P158" s="319"/>
      <c r="Q158" s="319"/>
      <c r="R158" s="319"/>
      <c r="S158" s="319"/>
      <c r="T158" s="319"/>
      <c r="U158" s="319"/>
      <c r="V158" s="166"/>
      <c r="W158" s="166"/>
      <c r="X158" s="166"/>
    </row>
    <row r="159" spans="1:24" ht="59.25" customHeight="1">
      <c r="A159" s="35" t="s">
        <v>117</v>
      </c>
      <c r="B159" s="319" t="s">
        <v>279</v>
      </c>
      <c r="C159" s="319"/>
      <c r="D159" s="319"/>
      <c r="E159" s="319"/>
      <c r="F159" s="319"/>
      <c r="G159" s="319"/>
      <c r="H159" s="319"/>
      <c r="I159" s="319"/>
      <c r="J159" s="319"/>
      <c r="K159" s="319"/>
      <c r="L159" s="319"/>
      <c r="M159" s="319"/>
      <c r="N159" s="319"/>
      <c r="O159" s="319"/>
      <c r="P159" s="319"/>
      <c r="Q159" s="319"/>
      <c r="R159" s="319"/>
      <c r="S159" s="319"/>
      <c r="T159" s="319"/>
      <c r="U159" s="319"/>
      <c r="V159" s="166"/>
      <c r="W159" s="166"/>
      <c r="X159" s="166"/>
    </row>
    <row r="160" spans="1:24" ht="59.25" customHeight="1">
      <c r="A160" s="35" t="s">
        <v>118</v>
      </c>
      <c r="B160" s="319" t="s">
        <v>364</v>
      </c>
      <c r="C160" s="319"/>
      <c r="D160" s="319"/>
      <c r="E160" s="319"/>
      <c r="F160" s="319"/>
      <c r="G160" s="319"/>
      <c r="H160" s="319"/>
      <c r="I160" s="319"/>
      <c r="J160" s="319"/>
      <c r="K160" s="319"/>
      <c r="L160" s="319"/>
      <c r="M160" s="319"/>
      <c r="N160" s="319"/>
      <c r="O160" s="319"/>
      <c r="P160" s="319"/>
      <c r="Q160" s="319"/>
      <c r="R160" s="319"/>
      <c r="S160" s="319"/>
      <c r="T160" s="319"/>
      <c r="U160" s="319"/>
      <c r="V160" s="166"/>
      <c r="W160" s="166"/>
      <c r="X160" s="166"/>
    </row>
    <row r="161" ht="30" customHeight="1">
      <c r="A161" s="49" t="s">
        <v>341</v>
      </c>
    </row>
    <row r="162" spans="1:24" ht="51" customHeight="1">
      <c r="A162" s="35" t="s">
        <v>116</v>
      </c>
      <c r="B162" s="319" t="s">
        <v>274</v>
      </c>
      <c r="C162" s="319"/>
      <c r="D162" s="319"/>
      <c r="E162" s="319"/>
      <c r="F162" s="319"/>
      <c r="G162" s="319"/>
      <c r="H162" s="319"/>
      <c r="I162" s="319"/>
      <c r="J162" s="319"/>
      <c r="K162" s="319"/>
      <c r="L162" s="319"/>
      <c r="M162" s="319"/>
      <c r="N162" s="319"/>
      <c r="O162" s="319"/>
      <c r="P162" s="319"/>
      <c r="Q162" s="319"/>
      <c r="R162" s="319"/>
      <c r="S162" s="319"/>
      <c r="T162" s="319"/>
      <c r="U162" s="319"/>
      <c r="V162" s="166"/>
      <c r="W162" s="166"/>
      <c r="X162" s="166"/>
    </row>
    <row r="163" spans="1:24" ht="51" customHeight="1">
      <c r="A163" s="35" t="s">
        <v>117</v>
      </c>
      <c r="B163" s="319" t="s">
        <v>313</v>
      </c>
      <c r="C163" s="319"/>
      <c r="D163" s="319"/>
      <c r="E163" s="319"/>
      <c r="F163" s="319"/>
      <c r="G163" s="319"/>
      <c r="H163" s="319"/>
      <c r="I163" s="319"/>
      <c r="J163" s="319"/>
      <c r="K163" s="319"/>
      <c r="L163" s="319"/>
      <c r="M163" s="319"/>
      <c r="N163" s="319"/>
      <c r="O163" s="319"/>
      <c r="P163" s="319"/>
      <c r="Q163" s="319"/>
      <c r="R163" s="319"/>
      <c r="S163" s="319"/>
      <c r="T163" s="319"/>
      <c r="U163" s="319"/>
      <c r="V163" s="166"/>
      <c r="W163" s="166"/>
      <c r="X163" s="166"/>
    </row>
    <row r="164" spans="1:40" ht="19.5">
      <c r="A164" s="49" t="s">
        <v>342</v>
      </c>
      <c r="U164" s="99"/>
      <c r="V164" s="99"/>
      <c r="W164" s="99"/>
      <c r="X164" s="99"/>
      <c r="Y164" s="99"/>
      <c r="Z164" s="99"/>
      <c r="AA164" s="99"/>
      <c r="AB164" s="99"/>
      <c r="AC164" s="99"/>
      <c r="AD164" s="99"/>
      <c r="AE164" s="99"/>
      <c r="AF164" s="99"/>
      <c r="AG164" s="99"/>
      <c r="AH164" s="99"/>
      <c r="AI164" s="99"/>
      <c r="AJ164" s="99"/>
      <c r="AK164" s="99"/>
      <c r="AL164" s="99"/>
      <c r="AM164" s="100"/>
      <c r="AN164" s="100"/>
    </row>
    <row r="165" spans="1:40" ht="19.5">
      <c r="A165" s="24"/>
      <c r="U165" s="99"/>
      <c r="V165" s="99"/>
      <c r="W165" s="99"/>
      <c r="X165" s="99"/>
      <c r="Y165" s="99"/>
      <c r="Z165" s="99"/>
      <c r="AA165" s="99"/>
      <c r="AB165" s="99"/>
      <c r="AC165" s="99"/>
      <c r="AD165" s="99"/>
      <c r="AE165" s="99"/>
      <c r="AF165" s="99"/>
      <c r="AG165" s="99"/>
      <c r="AH165" s="99"/>
      <c r="AI165" s="99"/>
      <c r="AJ165" s="99"/>
      <c r="AK165" s="99"/>
      <c r="AL165" s="99"/>
      <c r="AM165" s="100"/>
      <c r="AN165" s="100"/>
    </row>
    <row r="166" spans="1:40" ht="42.75" customHeight="1">
      <c r="A166" s="656" t="s">
        <v>328</v>
      </c>
      <c r="B166" s="656"/>
      <c r="C166" s="656"/>
      <c r="D166" s="656"/>
      <c r="E166" s="656"/>
      <c r="F166" s="656"/>
      <c r="G166" s="656"/>
      <c r="H166" s="656"/>
      <c r="I166" s="656"/>
      <c r="J166" s="656"/>
      <c r="K166" s="656"/>
      <c r="L166" s="656"/>
      <c r="M166" s="656"/>
      <c r="N166" s="656"/>
      <c r="O166" s="656"/>
      <c r="P166" s="656"/>
      <c r="Q166" s="656"/>
      <c r="R166" s="656"/>
      <c r="S166" s="656"/>
      <c r="T166" s="656"/>
      <c r="U166" s="656"/>
      <c r="V166" s="33"/>
      <c r="W166" s="33"/>
      <c r="X166" s="33"/>
      <c r="Y166" s="806" t="s">
        <v>213</v>
      </c>
      <c r="Z166" s="806"/>
      <c r="AA166" s="806"/>
      <c r="AB166" s="806"/>
      <c r="AC166" s="806"/>
      <c r="AD166" s="806"/>
      <c r="AE166" s="806"/>
      <c r="AF166" s="806"/>
      <c r="AG166" s="806"/>
      <c r="AH166" s="806"/>
      <c r="AI166" s="806"/>
      <c r="AJ166" s="806"/>
      <c r="AK166" s="806"/>
      <c r="AL166" s="806"/>
      <c r="AM166" s="100"/>
      <c r="AN166" s="100"/>
    </row>
    <row r="167" spans="1:40" ht="19.5">
      <c r="A167" s="24"/>
      <c r="U167" s="99"/>
      <c r="V167" s="99"/>
      <c r="W167" s="99"/>
      <c r="X167" s="99"/>
      <c r="AM167" s="100"/>
      <c r="AN167" s="100"/>
    </row>
    <row r="168" spans="1:40" ht="20.25" thickBot="1">
      <c r="A168" s="24" t="s">
        <v>307</v>
      </c>
      <c r="U168" s="99"/>
      <c r="V168" s="99"/>
      <c r="W168" s="99"/>
      <c r="X168" s="99"/>
      <c r="AM168" s="100"/>
      <c r="AN168" s="100"/>
    </row>
    <row r="169" spans="1:40" ht="30.75" customHeight="1" thickBot="1">
      <c r="A169" s="365" t="s">
        <v>135</v>
      </c>
      <c r="B169" s="366"/>
      <c r="C169" s="366"/>
      <c r="D169" s="366"/>
      <c r="E169" s="367"/>
      <c r="F169" s="367"/>
      <c r="G169" s="367"/>
      <c r="H169" s="367"/>
      <c r="I169" s="367"/>
      <c r="J169" s="367"/>
      <c r="K169" s="367"/>
      <c r="L169" s="368"/>
      <c r="U169" s="99"/>
      <c r="V169" s="99"/>
      <c r="W169" s="99"/>
      <c r="X169" s="99"/>
      <c r="AM169" s="100"/>
      <c r="AN169" s="100"/>
    </row>
    <row r="170" spans="1:40" ht="19.5">
      <c r="A170" s="24"/>
      <c r="U170" s="99"/>
      <c r="V170" s="99"/>
      <c r="W170" s="99"/>
      <c r="X170" s="99"/>
      <c r="AM170" s="100"/>
      <c r="AN170" s="100"/>
    </row>
    <row r="171" spans="1:40" ht="20.25" thickBot="1">
      <c r="A171" s="405" t="s">
        <v>330</v>
      </c>
      <c r="B171" s="405"/>
      <c r="C171" s="405"/>
      <c r="D171" s="405"/>
      <c r="E171" s="405"/>
      <c r="F171" s="405"/>
      <c r="G171" s="405"/>
      <c r="H171" s="405"/>
      <c r="I171" s="405"/>
      <c r="J171" s="405"/>
      <c r="K171" s="405"/>
      <c r="L171" s="405"/>
      <c r="M171" s="405"/>
      <c r="N171" s="405"/>
      <c r="O171" s="405"/>
      <c r="P171" s="405"/>
      <c r="Q171" s="405"/>
      <c r="R171" s="405"/>
      <c r="S171" s="148"/>
      <c r="T171" s="148"/>
      <c r="U171" s="99"/>
      <c r="V171" s="99"/>
      <c r="W171" s="99"/>
      <c r="X171" s="99"/>
      <c r="AM171" s="100"/>
      <c r="AN171" s="100"/>
    </row>
    <row r="172" spans="1:40" ht="36.75" customHeight="1">
      <c r="A172" s="38" t="s">
        <v>58</v>
      </c>
      <c r="B172" s="371" t="s">
        <v>59</v>
      </c>
      <c r="C172" s="371"/>
      <c r="D172" s="371"/>
      <c r="E172" s="371"/>
      <c r="F172" s="371"/>
      <c r="G172" s="371" t="s">
        <v>60</v>
      </c>
      <c r="H172" s="371"/>
      <c r="I172" s="371"/>
      <c r="J172" s="371"/>
      <c r="K172" s="371"/>
      <c r="L172" s="371"/>
      <c r="M172" s="317" t="s">
        <v>394</v>
      </c>
      <c r="N172" s="317"/>
      <c r="O172" s="317"/>
      <c r="P172" s="692" t="s">
        <v>398</v>
      </c>
      <c r="Q172" s="693"/>
      <c r="R172" s="693"/>
      <c r="S172" s="693"/>
      <c r="T172" s="693"/>
      <c r="U172" s="694"/>
      <c r="V172" s="208"/>
      <c r="W172" s="208"/>
      <c r="X172" s="208"/>
      <c r="AM172" s="100"/>
      <c r="AN172" s="100"/>
    </row>
    <row r="173" spans="1:40" ht="24" customHeight="1">
      <c r="A173" s="39" t="s">
        <v>61</v>
      </c>
      <c r="B173" s="318"/>
      <c r="C173" s="318"/>
      <c r="D173" s="318"/>
      <c r="E173" s="318"/>
      <c r="F173" s="318"/>
      <c r="G173" s="318"/>
      <c r="H173" s="318"/>
      <c r="I173" s="318"/>
      <c r="J173" s="318"/>
      <c r="K173" s="318"/>
      <c r="L173" s="318"/>
      <c r="M173" s="373"/>
      <c r="N173" s="374"/>
      <c r="O173" s="71" t="s">
        <v>410</v>
      </c>
      <c r="P173" s="299"/>
      <c r="Q173" s="300"/>
      <c r="R173" s="300"/>
      <c r="S173" s="300"/>
      <c r="T173" s="300"/>
      <c r="U173" s="70" t="s">
        <v>410</v>
      </c>
      <c r="V173" s="196"/>
      <c r="W173" s="196"/>
      <c r="X173" s="196"/>
      <c r="AM173" s="100"/>
      <c r="AN173" s="100"/>
    </row>
    <row r="174" spans="1:40" ht="24" customHeight="1">
      <c r="A174" s="39" t="s">
        <v>62</v>
      </c>
      <c r="B174" s="318"/>
      <c r="C174" s="318"/>
      <c r="D174" s="318"/>
      <c r="E174" s="318"/>
      <c r="F174" s="318"/>
      <c r="G174" s="318"/>
      <c r="H174" s="318"/>
      <c r="I174" s="318"/>
      <c r="J174" s="318"/>
      <c r="K174" s="318"/>
      <c r="L174" s="318"/>
      <c r="M174" s="373"/>
      <c r="N174" s="374"/>
      <c r="O174" s="71" t="s">
        <v>410</v>
      </c>
      <c r="P174" s="299"/>
      <c r="Q174" s="300"/>
      <c r="R174" s="300"/>
      <c r="S174" s="300"/>
      <c r="T174" s="300"/>
      <c r="U174" s="70" t="s">
        <v>410</v>
      </c>
      <c r="V174" s="196"/>
      <c r="W174" s="196"/>
      <c r="X174" s="196"/>
      <c r="AM174" s="100"/>
      <c r="AN174" s="100"/>
    </row>
    <row r="175" spans="1:40" ht="24" customHeight="1">
      <c r="A175" s="39" t="s">
        <v>63</v>
      </c>
      <c r="B175" s="318"/>
      <c r="C175" s="318"/>
      <c r="D175" s="318"/>
      <c r="E175" s="318"/>
      <c r="F175" s="318"/>
      <c r="G175" s="318"/>
      <c r="H175" s="318"/>
      <c r="I175" s="318"/>
      <c r="J175" s="318"/>
      <c r="K175" s="318"/>
      <c r="L175" s="318"/>
      <c r="M175" s="373"/>
      <c r="N175" s="374"/>
      <c r="O175" s="71" t="s">
        <v>410</v>
      </c>
      <c r="P175" s="299"/>
      <c r="Q175" s="300"/>
      <c r="R175" s="300"/>
      <c r="S175" s="300"/>
      <c r="T175" s="300"/>
      <c r="U175" s="70" t="s">
        <v>410</v>
      </c>
      <c r="V175" s="196"/>
      <c r="W175" s="196"/>
      <c r="X175" s="196"/>
      <c r="AM175" s="100"/>
      <c r="AN175" s="100"/>
    </row>
    <row r="176" spans="1:40" ht="24" customHeight="1">
      <c r="A176" s="39" t="s">
        <v>64</v>
      </c>
      <c r="B176" s="318"/>
      <c r="C176" s="318"/>
      <c r="D176" s="318"/>
      <c r="E176" s="318"/>
      <c r="F176" s="318"/>
      <c r="G176" s="318"/>
      <c r="H176" s="318"/>
      <c r="I176" s="318"/>
      <c r="J176" s="318"/>
      <c r="K176" s="318"/>
      <c r="L176" s="318"/>
      <c r="M176" s="373"/>
      <c r="N176" s="374"/>
      <c r="O176" s="71" t="s">
        <v>410</v>
      </c>
      <c r="P176" s="299"/>
      <c r="Q176" s="300"/>
      <c r="R176" s="300"/>
      <c r="S176" s="300"/>
      <c r="T176" s="300"/>
      <c r="U176" s="70" t="s">
        <v>410</v>
      </c>
      <c r="V176" s="196"/>
      <c r="W176" s="196"/>
      <c r="X176" s="196"/>
      <c r="AM176" s="100"/>
      <c r="AN176" s="100"/>
    </row>
    <row r="177" spans="1:40" ht="24" customHeight="1">
      <c r="A177" s="39" t="s">
        <v>65</v>
      </c>
      <c r="B177" s="318"/>
      <c r="C177" s="318"/>
      <c r="D177" s="318"/>
      <c r="E177" s="318"/>
      <c r="F177" s="318"/>
      <c r="G177" s="318"/>
      <c r="H177" s="318"/>
      <c r="I177" s="318"/>
      <c r="J177" s="318"/>
      <c r="K177" s="318"/>
      <c r="L177" s="318"/>
      <c r="M177" s="373"/>
      <c r="N177" s="374"/>
      <c r="O177" s="71" t="s">
        <v>410</v>
      </c>
      <c r="P177" s="299"/>
      <c r="Q177" s="300"/>
      <c r="R177" s="300"/>
      <c r="S177" s="300"/>
      <c r="T177" s="300"/>
      <c r="U177" s="70" t="s">
        <v>410</v>
      </c>
      <c r="V177" s="196"/>
      <c r="W177" s="196"/>
      <c r="X177" s="196"/>
      <c r="AM177" s="100"/>
      <c r="AN177" s="100"/>
    </row>
    <row r="178" spans="1:40" ht="24" customHeight="1">
      <c r="A178" s="39" t="s">
        <v>66</v>
      </c>
      <c r="B178" s="318"/>
      <c r="C178" s="318"/>
      <c r="D178" s="318"/>
      <c r="E178" s="318"/>
      <c r="F178" s="318"/>
      <c r="G178" s="318"/>
      <c r="H178" s="318"/>
      <c r="I178" s="318"/>
      <c r="J178" s="318"/>
      <c r="K178" s="318"/>
      <c r="L178" s="318"/>
      <c r="M178" s="373"/>
      <c r="N178" s="374"/>
      <c r="O178" s="71" t="s">
        <v>410</v>
      </c>
      <c r="P178" s="299"/>
      <c r="Q178" s="300"/>
      <c r="R178" s="300"/>
      <c r="S178" s="300"/>
      <c r="T178" s="300"/>
      <c r="U178" s="70" t="s">
        <v>410</v>
      </c>
      <c r="V178" s="196"/>
      <c r="W178" s="196"/>
      <c r="X178" s="196"/>
      <c r="AM178" s="100"/>
      <c r="AN178" s="100"/>
    </row>
    <row r="179" spans="1:40" ht="24" customHeight="1" thickBot="1">
      <c r="A179" s="62" t="s">
        <v>67</v>
      </c>
      <c r="B179" s="379"/>
      <c r="C179" s="379"/>
      <c r="D179" s="379"/>
      <c r="E179" s="379"/>
      <c r="F179" s="379"/>
      <c r="G179" s="379"/>
      <c r="H179" s="379"/>
      <c r="I179" s="379"/>
      <c r="J179" s="379"/>
      <c r="K179" s="379"/>
      <c r="L179" s="379"/>
      <c r="M179" s="386"/>
      <c r="N179" s="387"/>
      <c r="O179" s="71" t="s">
        <v>410</v>
      </c>
      <c r="P179" s="301"/>
      <c r="Q179" s="302"/>
      <c r="R179" s="302"/>
      <c r="S179" s="302"/>
      <c r="T179" s="302"/>
      <c r="U179" s="139" t="s">
        <v>410</v>
      </c>
      <c r="V179" s="196"/>
      <c r="W179" s="196"/>
      <c r="X179" s="196"/>
      <c r="AM179" s="100"/>
      <c r="AN179" s="100"/>
    </row>
    <row r="180" spans="1:40" ht="40.5" customHeight="1" thickBot="1" thickTop="1">
      <c r="A180" s="535" t="s">
        <v>411</v>
      </c>
      <c r="B180" s="536"/>
      <c r="C180" s="536"/>
      <c r="D180" s="536"/>
      <c r="E180" s="536"/>
      <c r="F180" s="536"/>
      <c r="G180" s="536"/>
      <c r="H180" s="536"/>
      <c r="I180" s="536"/>
      <c r="J180" s="536"/>
      <c r="K180" s="536"/>
      <c r="L180" s="536"/>
      <c r="M180" s="546">
        <f>SUM(M173:N179)</f>
        <v>0</v>
      </c>
      <c r="N180" s="547"/>
      <c r="O180" s="72" t="s">
        <v>410</v>
      </c>
      <c r="P180" s="303">
        <f>SUM(P173:Q179)</f>
        <v>0</v>
      </c>
      <c r="Q180" s="304"/>
      <c r="R180" s="304"/>
      <c r="S180" s="304"/>
      <c r="T180" s="304"/>
      <c r="U180" s="138" t="s">
        <v>410</v>
      </c>
      <c r="V180" s="196"/>
      <c r="W180" s="196"/>
      <c r="X180" s="196"/>
      <c r="Y180" s="96" t="s">
        <v>229</v>
      </c>
      <c r="AM180" s="100"/>
      <c r="AN180" s="100"/>
    </row>
    <row r="181" spans="1:40" ht="16.5" customHeight="1">
      <c r="A181" s="24"/>
      <c r="U181" s="99"/>
      <c r="V181" s="99"/>
      <c r="W181" s="99"/>
      <c r="X181" s="99"/>
      <c r="AM181" s="100"/>
      <c r="AN181" s="100"/>
    </row>
    <row r="182" spans="1:40" ht="20.25" thickBot="1">
      <c r="A182" s="24" t="s">
        <v>123</v>
      </c>
      <c r="U182" s="99"/>
      <c r="V182" s="99"/>
      <c r="W182" s="99"/>
      <c r="X182" s="99"/>
      <c r="AM182" s="100"/>
      <c r="AN182" s="100"/>
    </row>
    <row r="183" spans="1:40" ht="29.25" customHeight="1">
      <c r="A183" s="544"/>
      <c r="B183" s="545"/>
      <c r="C183" s="545"/>
      <c r="D183" s="545"/>
      <c r="E183" s="545"/>
      <c r="F183" s="545"/>
      <c r="G183" s="545"/>
      <c r="H183" s="545"/>
      <c r="I183" s="545"/>
      <c r="J183" s="545"/>
      <c r="K183" s="545"/>
      <c r="L183" s="545"/>
      <c r="M183" s="545"/>
      <c r="N183" s="545"/>
      <c r="O183" s="545"/>
      <c r="P183" s="305"/>
      <c r="Q183" s="306"/>
      <c r="R183" s="306"/>
      <c r="S183" s="306"/>
      <c r="T183" s="306"/>
      <c r="U183" s="68" t="s">
        <v>410</v>
      </c>
      <c r="V183" s="197"/>
      <c r="W183" s="197"/>
      <c r="X183" s="197"/>
      <c r="AM183" s="100"/>
      <c r="AN183" s="100"/>
    </row>
    <row r="184" spans="1:40" ht="29.25" customHeight="1">
      <c r="A184" s="701"/>
      <c r="B184" s="702"/>
      <c r="C184" s="702"/>
      <c r="D184" s="702"/>
      <c r="E184" s="702"/>
      <c r="F184" s="702"/>
      <c r="G184" s="702"/>
      <c r="H184" s="702"/>
      <c r="I184" s="702"/>
      <c r="J184" s="702"/>
      <c r="K184" s="702"/>
      <c r="L184" s="702"/>
      <c r="M184" s="702"/>
      <c r="N184" s="702"/>
      <c r="O184" s="702"/>
      <c r="P184" s="307"/>
      <c r="Q184" s="300"/>
      <c r="R184" s="300"/>
      <c r="S184" s="300"/>
      <c r="T184" s="300"/>
      <c r="U184" s="67" t="s">
        <v>410</v>
      </c>
      <c r="V184" s="197"/>
      <c r="W184" s="197"/>
      <c r="X184" s="197"/>
      <c r="Y184" s="96" t="s">
        <v>227</v>
      </c>
      <c r="AM184" s="100"/>
      <c r="AN184" s="100"/>
    </row>
    <row r="185" spans="1:40" ht="29.25" customHeight="1" thickBot="1">
      <c r="A185" s="384"/>
      <c r="B185" s="385"/>
      <c r="C185" s="385"/>
      <c r="D185" s="385"/>
      <c r="E185" s="385"/>
      <c r="F185" s="385"/>
      <c r="G185" s="385"/>
      <c r="H185" s="385"/>
      <c r="I185" s="385"/>
      <c r="J185" s="385"/>
      <c r="K185" s="385"/>
      <c r="L185" s="385"/>
      <c r="M185" s="385"/>
      <c r="N185" s="385"/>
      <c r="O185" s="385"/>
      <c r="P185" s="308"/>
      <c r="Q185" s="309"/>
      <c r="R185" s="309"/>
      <c r="S185" s="309"/>
      <c r="T185" s="309"/>
      <c r="U185" s="69" t="s">
        <v>410</v>
      </c>
      <c r="V185" s="197"/>
      <c r="W185" s="197"/>
      <c r="X185" s="197"/>
      <c r="AM185" s="100"/>
      <c r="AN185" s="100"/>
    </row>
    <row r="186" spans="1:40" ht="16.5" customHeight="1">
      <c r="A186" s="24"/>
      <c r="U186" s="99"/>
      <c r="V186" s="99"/>
      <c r="W186" s="99"/>
      <c r="X186" s="99"/>
      <c r="AM186" s="100"/>
      <c r="AN186" s="100"/>
    </row>
    <row r="187" spans="1:40" ht="20.25" thickBot="1">
      <c r="A187" s="24" t="s">
        <v>124</v>
      </c>
      <c r="U187" s="99"/>
      <c r="V187" s="99"/>
      <c r="W187" s="99"/>
      <c r="X187" s="99"/>
      <c r="AM187" s="100"/>
      <c r="AN187" s="100"/>
    </row>
    <row r="188" spans="1:40" ht="44.25" customHeight="1">
      <c r="A188" s="699" t="s">
        <v>412</v>
      </c>
      <c r="B188" s="700"/>
      <c r="C188" s="700"/>
      <c r="D188" s="700"/>
      <c r="E188" s="700"/>
      <c r="F188" s="700"/>
      <c r="G188" s="695">
        <f>P180+P183+P184+P185</f>
        <v>0</v>
      </c>
      <c r="H188" s="696"/>
      <c r="I188" s="696"/>
      <c r="J188" s="696"/>
      <c r="K188" s="696"/>
      <c r="L188" s="696"/>
      <c r="M188" s="696"/>
      <c r="N188" s="696"/>
      <c r="O188" s="696"/>
      <c r="P188" s="696"/>
      <c r="Q188" s="696"/>
      <c r="R188" s="696"/>
      <c r="S188" s="696"/>
      <c r="T188" s="696"/>
      <c r="U188" s="140" t="s">
        <v>410</v>
      </c>
      <c r="V188" s="198"/>
      <c r="W188" s="198"/>
      <c r="X188" s="198"/>
      <c r="Y188" s="806" t="s">
        <v>215</v>
      </c>
      <c r="Z188" s="806"/>
      <c r="AA188" s="806"/>
      <c r="AB188" s="806"/>
      <c r="AC188" s="806"/>
      <c r="AD188" s="806"/>
      <c r="AE188" s="806"/>
      <c r="AF188" s="806"/>
      <c r="AG188" s="806"/>
      <c r="AH188" s="806"/>
      <c r="AI188" s="806"/>
      <c r="AJ188" s="806"/>
      <c r="AK188" s="806"/>
      <c r="AL188" s="806"/>
      <c r="AM188" s="100"/>
      <c r="AN188" s="100"/>
    </row>
    <row r="189" spans="1:40" ht="44.25" customHeight="1" thickBot="1">
      <c r="A189" s="703" t="s">
        <v>413</v>
      </c>
      <c r="B189" s="704"/>
      <c r="C189" s="704"/>
      <c r="D189" s="704"/>
      <c r="E189" s="704"/>
      <c r="F189" s="704"/>
      <c r="G189" s="697">
        <f>G188*4.345</f>
        <v>0</v>
      </c>
      <c r="H189" s="698"/>
      <c r="I189" s="698"/>
      <c r="J189" s="698"/>
      <c r="K189" s="698"/>
      <c r="L189" s="698"/>
      <c r="M189" s="698"/>
      <c r="N189" s="698"/>
      <c r="O189" s="698"/>
      <c r="P189" s="698"/>
      <c r="Q189" s="698"/>
      <c r="R189" s="698"/>
      <c r="S189" s="698"/>
      <c r="T189" s="698"/>
      <c r="U189" s="141" t="s">
        <v>410</v>
      </c>
      <c r="V189" s="198"/>
      <c r="W189" s="198"/>
      <c r="X189" s="198"/>
      <c r="Y189" s="806"/>
      <c r="Z189" s="806"/>
      <c r="AA189" s="806"/>
      <c r="AB189" s="806"/>
      <c r="AC189" s="806"/>
      <c r="AD189" s="806"/>
      <c r="AE189" s="806"/>
      <c r="AF189" s="806"/>
      <c r="AG189" s="806"/>
      <c r="AH189" s="806"/>
      <c r="AI189" s="806"/>
      <c r="AJ189" s="806"/>
      <c r="AK189" s="806"/>
      <c r="AL189" s="806"/>
      <c r="AM189" s="100"/>
      <c r="AN189" s="100"/>
    </row>
    <row r="190" spans="1:40" ht="19.5">
      <c r="A190" s="24"/>
      <c r="U190" s="99"/>
      <c r="V190" s="99"/>
      <c r="W190" s="99"/>
      <c r="X190" s="99"/>
      <c r="AM190" s="100"/>
      <c r="AN190" s="100"/>
    </row>
    <row r="191" spans="1:40" ht="42.75" customHeight="1">
      <c r="A191" s="656" t="s">
        <v>79</v>
      </c>
      <c r="B191" s="656"/>
      <c r="C191" s="656"/>
      <c r="D191" s="656"/>
      <c r="E191" s="656"/>
      <c r="F191" s="656"/>
      <c r="G191" s="656"/>
      <c r="H191" s="656"/>
      <c r="I191" s="656"/>
      <c r="J191" s="656"/>
      <c r="K191" s="656"/>
      <c r="L191" s="656"/>
      <c r="M191" s="656"/>
      <c r="N191" s="656"/>
      <c r="O191" s="656"/>
      <c r="P191" s="656"/>
      <c r="Q191" s="656"/>
      <c r="R191" s="656"/>
      <c r="S191" s="656"/>
      <c r="T191" s="656"/>
      <c r="U191" s="656"/>
      <c r="V191" s="33"/>
      <c r="W191" s="33"/>
      <c r="X191" s="33"/>
      <c r="AM191" s="100"/>
      <c r="AN191" s="100"/>
    </row>
    <row r="192" spans="1:45" ht="22.5" customHeight="1">
      <c r="A192" s="24" t="s">
        <v>80</v>
      </c>
      <c r="U192" s="99"/>
      <c r="V192" s="99"/>
      <c r="W192" s="99"/>
      <c r="X192" s="99"/>
      <c r="AM192" s="100"/>
      <c r="AN192" s="100"/>
      <c r="AS192" s="37"/>
    </row>
    <row r="193" spans="1:40" ht="19.5">
      <c r="A193" s="49" t="s">
        <v>343</v>
      </c>
      <c r="U193" s="99"/>
      <c r="V193" s="99"/>
      <c r="W193" s="99"/>
      <c r="X193" s="99"/>
      <c r="AM193" s="100"/>
      <c r="AN193" s="100"/>
    </row>
    <row r="194" spans="1:40" ht="43.5" customHeight="1">
      <c r="A194" s="24" t="s">
        <v>243</v>
      </c>
      <c r="U194" s="99"/>
      <c r="V194" s="99"/>
      <c r="W194" s="99"/>
      <c r="X194" s="99"/>
      <c r="AM194" s="100"/>
      <c r="AN194" s="100"/>
    </row>
    <row r="195" spans="1:40" ht="51.75" customHeight="1">
      <c r="A195" s="35" t="s">
        <v>116</v>
      </c>
      <c r="B195" s="319" t="s">
        <v>134</v>
      </c>
      <c r="C195" s="319"/>
      <c r="D195" s="319"/>
      <c r="E195" s="319"/>
      <c r="F195" s="319"/>
      <c r="G195" s="319"/>
      <c r="H195" s="319"/>
      <c r="I195" s="319"/>
      <c r="J195" s="319"/>
      <c r="K195" s="319"/>
      <c r="L195" s="319"/>
      <c r="M195" s="319"/>
      <c r="N195" s="319"/>
      <c r="O195" s="319"/>
      <c r="P195" s="319"/>
      <c r="Q195" s="319"/>
      <c r="R195" s="319"/>
      <c r="S195" s="319"/>
      <c r="T195" s="319"/>
      <c r="U195" s="319"/>
      <c r="V195" s="166"/>
      <c r="W195" s="166"/>
      <c r="X195" s="166"/>
      <c r="AM195" s="100"/>
      <c r="AN195" s="100"/>
    </row>
    <row r="196" spans="1:40" ht="51.75" customHeight="1">
      <c r="A196" s="35" t="s">
        <v>117</v>
      </c>
      <c r="B196" s="319" t="s">
        <v>137</v>
      </c>
      <c r="C196" s="319"/>
      <c r="D196" s="319"/>
      <c r="E196" s="319"/>
      <c r="F196" s="319"/>
      <c r="G196" s="319"/>
      <c r="H196" s="319"/>
      <c r="I196" s="319"/>
      <c r="J196" s="319"/>
      <c r="K196" s="319"/>
      <c r="L196" s="319"/>
      <c r="M196" s="319"/>
      <c r="N196" s="319"/>
      <c r="O196" s="319"/>
      <c r="P196" s="319"/>
      <c r="Q196" s="319"/>
      <c r="R196" s="319"/>
      <c r="S196" s="319"/>
      <c r="T196" s="319"/>
      <c r="U196" s="319"/>
      <c r="V196" s="166"/>
      <c r="W196" s="166"/>
      <c r="X196" s="166"/>
      <c r="Y196" s="99"/>
      <c r="Z196" s="99"/>
      <c r="AA196" s="99"/>
      <c r="AB196" s="99"/>
      <c r="AC196" s="99"/>
      <c r="AD196" s="99"/>
      <c r="AE196" s="99"/>
      <c r="AF196" s="99"/>
      <c r="AG196" s="99"/>
      <c r="AH196" s="99"/>
      <c r="AI196" s="99"/>
      <c r="AJ196" s="99"/>
      <c r="AK196" s="99"/>
      <c r="AL196" s="99"/>
      <c r="AM196" s="100"/>
      <c r="AN196" s="100"/>
    </row>
    <row r="197" spans="1:40" ht="51.75" customHeight="1">
      <c r="A197" s="35" t="s">
        <v>118</v>
      </c>
      <c r="B197" s="319" t="s">
        <v>127</v>
      </c>
      <c r="C197" s="319"/>
      <c r="D197" s="319"/>
      <c r="E197" s="319"/>
      <c r="F197" s="319"/>
      <c r="G197" s="319"/>
      <c r="H197" s="319"/>
      <c r="I197" s="319"/>
      <c r="J197" s="319"/>
      <c r="K197" s="319"/>
      <c r="L197" s="319"/>
      <c r="M197" s="319"/>
      <c r="N197" s="319"/>
      <c r="O197" s="319"/>
      <c r="P197" s="319"/>
      <c r="Q197" s="319"/>
      <c r="R197" s="319"/>
      <c r="S197" s="319"/>
      <c r="T197" s="319"/>
      <c r="U197" s="319"/>
      <c r="V197" s="166"/>
      <c r="W197" s="166"/>
      <c r="X197" s="166"/>
      <c r="Y197" s="99"/>
      <c r="Z197" s="99"/>
      <c r="AA197" s="99"/>
      <c r="AB197" s="99"/>
      <c r="AC197" s="99"/>
      <c r="AD197" s="99"/>
      <c r="AE197" s="99"/>
      <c r="AF197" s="99"/>
      <c r="AG197" s="99"/>
      <c r="AH197" s="99"/>
      <c r="AI197" s="99"/>
      <c r="AJ197" s="99"/>
      <c r="AK197" s="99"/>
      <c r="AL197" s="99"/>
      <c r="AM197" s="100"/>
      <c r="AN197" s="100"/>
    </row>
    <row r="198" spans="1:40" ht="51.75" customHeight="1">
      <c r="A198" s="35" t="s">
        <v>119</v>
      </c>
      <c r="B198" s="319" t="s">
        <v>138</v>
      </c>
      <c r="C198" s="319"/>
      <c r="D198" s="319"/>
      <c r="E198" s="319"/>
      <c r="F198" s="319"/>
      <c r="G198" s="319"/>
      <c r="H198" s="319"/>
      <c r="I198" s="319"/>
      <c r="J198" s="319"/>
      <c r="K198" s="319"/>
      <c r="L198" s="319"/>
      <c r="M198" s="319"/>
      <c r="N198" s="319"/>
      <c r="O198" s="319"/>
      <c r="P198" s="319"/>
      <c r="Q198" s="319"/>
      <c r="R198" s="319"/>
      <c r="S198" s="319"/>
      <c r="T198" s="319"/>
      <c r="U198" s="319"/>
      <c r="V198" s="166"/>
      <c r="W198" s="166"/>
      <c r="X198" s="166"/>
      <c r="Y198" s="99"/>
      <c r="Z198" s="99"/>
      <c r="AA198" s="99"/>
      <c r="AB198" s="99"/>
      <c r="AC198" s="99"/>
      <c r="AD198" s="99"/>
      <c r="AE198" s="99"/>
      <c r="AF198" s="99"/>
      <c r="AG198" s="99"/>
      <c r="AH198" s="99"/>
      <c r="AI198" s="99"/>
      <c r="AJ198" s="99"/>
      <c r="AK198" s="99"/>
      <c r="AL198" s="99"/>
      <c r="AM198" s="100"/>
      <c r="AN198" s="100"/>
    </row>
    <row r="199" spans="1:40" ht="83.25" customHeight="1">
      <c r="A199" s="35" t="s">
        <v>120</v>
      </c>
      <c r="B199" s="319" t="s">
        <v>128</v>
      </c>
      <c r="C199" s="319"/>
      <c r="D199" s="319"/>
      <c r="E199" s="319"/>
      <c r="F199" s="319"/>
      <c r="G199" s="319"/>
      <c r="H199" s="319"/>
      <c r="I199" s="319"/>
      <c r="J199" s="319"/>
      <c r="K199" s="319"/>
      <c r="L199" s="319"/>
      <c r="M199" s="319"/>
      <c r="N199" s="319"/>
      <c r="O199" s="319"/>
      <c r="P199" s="319"/>
      <c r="Q199" s="319"/>
      <c r="R199" s="319"/>
      <c r="S199" s="319"/>
      <c r="T199" s="319"/>
      <c r="U199" s="319"/>
      <c r="V199" s="166"/>
      <c r="W199" s="166"/>
      <c r="X199" s="166"/>
      <c r="Y199" s="99"/>
      <c r="Z199" s="99"/>
      <c r="AA199" s="99"/>
      <c r="AB199" s="99"/>
      <c r="AC199" s="99"/>
      <c r="AD199" s="99"/>
      <c r="AE199" s="99"/>
      <c r="AF199" s="99"/>
      <c r="AG199" s="99"/>
      <c r="AH199" s="99"/>
      <c r="AI199" s="99"/>
      <c r="AJ199" s="99"/>
      <c r="AK199" s="99"/>
      <c r="AL199" s="99"/>
      <c r="AM199" s="100"/>
      <c r="AN199" s="100"/>
    </row>
    <row r="200" spans="1:40" ht="25.5" customHeight="1" thickBot="1">
      <c r="A200" s="24" t="s">
        <v>373</v>
      </c>
      <c r="U200" s="99"/>
      <c r="V200" s="99"/>
      <c r="W200" s="99"/>
      <c r="X200" s="99"/>
      <c r="Y200" s="99"/>
      <c r="Z200" s="99"/>
      <c r="AA200" s="99"/>
      <c r="AB200" s="99"/>
      <c r="AC200" s="99"/>
      <c r="AD200" s="99"/>
      <c r="AE200" s="99"/>
      <c r="AF200" s="99"/>
      <c r="AG200" s="99"/>
      <c r="AH200" s="99"/>
      <c r="AI200" s="99"/>
      <c r="AJ200" s="99"/>
      <c r="AK200" s="99"/>
      <c r="AL200" s="99"/>
      <c r="AM200" s="100"/>
      <c r="AN200" s="100"/>
    </row>
    <row r="201" spans="1:40" ht="30" customHeight="1" thickBot="1">
      <c r="A201" s="874" t="s">
        <v>132</v>
      </c>
      <c r="B201" s="875"/>
      <c r="C201" s="875"/>
      <c r="D201" s="875"/>
      <c r="E201" s="876"/>
      <c r="F201" s="706" t="str">
        <f>'基本情報入力'!$D$15</f>
        <v>○○訪問入浴介護事業所</v>
      </c>
      <c r="G201" s="791"/>
      <c r="H201" s="791"/>
      <c r="I201" s="791"/>
      <c r="J201" s="791"/>
      <c r="K201" s="791"/>
      <c r="L201" s="791"/>
      <c r="M201" s="791"/>
      <c r="N201" s="791"/>
      <c r="O201" s="791"/>
      <c r="P201" s="791"/>
      <c r="Q201" s="791"/>
      <c r="R201" s="791"/>
      <c r="S201" s="791"/>
      <c r="T201" s="791"/>
      <c r="U201" s="792"/>
      <c r="V201" s="199"/>
      <c r="W201" s="199"/>
      <c r="X201" s="199"/>
      <c r="Y201" s="99"/>
      <c r="Z201" s="99"/>
      <c r="AA201" s="99"/>
      <c r="AB201" s="99"/>
      <c r="AC201" s="99"/>
      <c r="AD201" s="99"/>
      <c r="AE201" s="99"/>
      <c r="AF201" s="99"/>
      <c r="AG201" s="99"/>
      <c r="AH201" s="99"/>
      <c r="AI201" s="99"/>
      <c r="AJ201" s="99"/>
      <c r="AK201" s="99"/>
      <c r="AL201" s="99"/>
      <c r="AM201" s="100"/>
      <c r="AN201" s="100"/>
    </row>
    <row r="202" spans="1:40" ht="30" customHeight="1">
      <c r="A202" s="528" t="s">
        <v>130</v>
      </c>
      <c r="B202" s="529"/>
      <c r="C202" s="529"/>
      <c r="D202" s="529"/>
      <c r="E202" s="813" t="str">
        <f>'基本情報入力'!$D$17</f>
        <v>大阪府富田林市寿町○○－○○</v>
      </c>
      <c r="F202" s="813"/>
      <c r="G202" s="813"/>
      <c r="H202" s="813"/>
      <c r="I202" s="813"/>
      <c r="J202" s="813"/>
      <c r="K202" s="813"/>
      <c r="L202" s="813"/>
      <c r="M202" s="813"/>
      <c r="N202" s="813"/>
      <c r="O202" s="813"/>
      <c r="P202" s="813"/>
      <c r="Q202" s="813"/>
      <c r="R202" s="813"/>
      <c r="S202" s="511"/>
      <c r="T202" s="511"/>
      <c r="U202" s="814"/>
      <c r="V202" s="183"/>
      <c r="W202" s="183"/>
      <c r="X202" s="183"/>
      <c r="Y202" s="99"/>
      <c r="Z202" s="99"/>
      <c r="AA202" s="99"/>
      <c r="AB202" s="99"/>
      <c r="AC202" s="99"/>
      <c r="AD202" s="99"/>
      <c r="AE202" s="99"/>
      <c r="AF202" s="99"/>
      <c r="AG202" s="99"/>
      <c r="AH202" s="99"/>
      <c r="AI202" s="99"/>
      <c r="AJ202" s="99"/>
      <c r="AK202" s="99"/>
      <c r="AL202" s="99"/>
      <c r="AM202" s="100"/>
      <c r="AN202" s="100"/>
    </row>
    <row r="203" spans="1:40" ht="30" customHeight="1">
      <c r="A203" s="530" t="s">
        <v>238</v>
      </c>
      <c r="B203" s="382"/>
      <c r="C203" s="381" t="str">
        <f>'基本情報入力'!$D$18</f>
        <v>０７２１-２０-１１９９</v>
      </c>
      <c r="D203" s="381"/>
      <c r="E203" s="381"/>
      <c r="F203" s="381"/>
      <c r="G203" s="381"/>
      <c r="H203" s="381"/>
      <c r="I203" s="381"/>
      <c r="J203" s="381"/>
      <c r="K203" s="382" t="s">
        <v>239</v>
      </c>
      <c r="L203" s="382"/>
      <c r="M203" s="711" t="str">
        <f>'基本情報入力'!$D$19</f>
        <v>０７２１-２０-１２０２</v>
      </c>
      <c r="N203" s="711"/>
      <c r="O203" s="711"/>
      <c r="P203" s="711"/>
      <c r="Q203" s="711"/>
      <c r="R203" s="711"/>
      <c r="S203" s="514"/>
      <c r="T203" s="514"/>
      <c r="U203" s="712"/>
      <c r="V203" s="183"/>
      <c r="W203" s="183"/>
      <c r="X203" s="183"/>
      <c r="Y203" s="99"/>
      <c r="Z203" s="99"/>
      <c r="AA203" s="99"/>
      <c r="AB203" s="99"/>
      <c r="AC203" s="99"/>
      <c r="AD203" s="99"/>
      <c r="AE203" s="99"/>
      <c r="AF203" s="99"/>
      <c r="AG203" s="99"/>
      <c r="AH203" s="99"/>
      <c r="AI203" s="99"/>
      <c r="AJ203" s="99"/>
      <c r="AK203" s="99"/>
      <c r="AL203" s="99"/>
      <c r="AM203" s="100"/>
      <c r="AN203" s="100"/>
    </row>
    <row r="204" spans="1:40" ht="30" customHeight="1" thickBot="1">
      <c r="A204" s="501" t="s">
        <v>131</v>
      </c>
      <c r="B204" s="502"/>
      <c r="C204" s="502"/>
      <c r="D204" s="713" t="str">
        <f>'基本情報入力'!$D$21&amp;'基本情報入力'!D22</f>
        <v>月～金曜日（ただし祝日、8/13～8/15・12/30～1/3を除く）９：００～１８：００</v>
      </c>
      <c r="E204" s="713"/>
      <c r="F204" s="713"/>
      <c r="G204" s="713"/>
      <c r="H204" s="713"/>
      <c r="I204" s="713"/>
      <c r="J204" s="713"/>
      <c r="K204" s="713"/>
      <c r="L204" s="713"/>
      <c r="M204" s="713"/>
      <c r="N204" s="713"/>
      <c r="O204" s="713"/>
      <c r="P204" s="713"/>
      <c r="Q204" s="713"/>
      <c r="R204" s="713"/>
      <c r="S204" s="714"/>
      <c r="T204" s="714"/>
      <c r="U204" s="715"/>
      <c r="V204" s="183"/>
      <c r="W204" s="183"/>
      <c r="X204" s="183"/>
      <c r="Y204" s="99"/>
      <c r="Z204" s="99"/>
      <c r="AA204" s="99"/>
      <c r="AB204" s="99"/>
      <c r="AC204" s="99"/>
      <c r="AD204" s="99"/>
      <c r="AE204" s="99"/>
      <c r="AF204" s="99"/>
      <c r="AG204" s="99"/>
      <c r="AH204" s="99"/>
      <c r="AI204" s="99"/>
      <c r="AJ204" s="99"/>
      <c r="AK204" s="99"/>
      <c r="AL204" s="99"/>
      <c r="AM204" s="100"/>
      <c r="AN204" s="100"/>
    </row>
    <row r="205" spans="21:40" ht="10.5" customHeight="1" thickBot="1">
      <c r="U205" s="99"/>
      <c r="V205" s="99"/>
      <c r="W205" s="99"/>
      <c r="X205" s="99"/>
      <c r="Y205" s="99"/>
      <c r="Z205" s="99"/>
      <c r="AA205" s="99"/>
      <c r="AB205" s="99"/>
      <c r="AC205" s="99"/>
      <c r="AD205" s="99"/>
      <c r="AE205" s="99"/>
      <c r="AF205" s="99"/>
      <c r="AG205" s="99"/>
      <c r="AH205" s="99"/>
      <c r="AI205" s="99"/>
      <c r="AJ205" s="99"/>
      <c r="AK205" s="99"/>
      <c r="AL205" s="99"/>
      <c r="AM205" s="100"/>
      <c r="AN205" s="100"/>
    </row>
    <row r="206" spans="1:40" ht="30" customHeight="1" thickBot="1">
      <c r="A206" s="827" t="s">
        <v>242</v>
      </c>
      <c r="B206" s="828"/>
      <c r="C206" s="828"/>
      <c r="D206" s="828"/>
      <c r="E206" s="828"/>
      <c r="F206" s="828"/>
      <c r="G206" s="828"/>
      <c r="H206" s="828"/>
      <c r="I206" s="828"/>
      <c r="J206" s="828"/>
      <c r="K206" s="828"/>
      <c r="L206" s="829"/>
      <c r="M206" s="706" t="str">
        <f>VLOOKUP('基本情報入力'!$D$42,'基本情報入力'!C46:I54,2,FALSE)</f>
        <v>富田林市役所</v>
      </c>
      <c r="N206" s="791"/>
      <c r="O206" s="791"/>
      <c r="P206" s="791"/>
      <c r="Q206" s="791"/>
      <c r="R206" s="791"/>
      <c r="S206" s="791"/>
      <c r="T206" s="791"/>
      <c r="U206" s="792"/>
      <c r="V206" s="199"/>
      <c r="W206" s="199"/>
      <c r="X206" s="199"/>
      <c r="Y206" s="99"/>
      <c r="Z206" s="99"/>
      <c r="AA206" s="99"/>
      <c r="AB206" s="99"/>
      <c r="AC206" s="99"/>
      <c r="AD206" s="99"/>
      <c r="AE206" s="99"/>
      <c r="AF206" s="99"/>
      <c r="AG206" s="99"/>
      <c r="AH206" s="99"/>
      <c r="AI206" s="99"/>
      <c r="AJ206" s="99"/>
      <c r="AK206" s="99"/>
      <c r="AL206" s="99"/>
      <c r="AM206" s="100"/>
      <c r="AN206" s="100"/>
    </row>
    <row r="207" spans="1:40" ht="30" customHeight="1">
      <c r="A207" s="528" t="s">
        <v>130</v>
      </c>
      <c r="B207" s="529"/>
      <c r="C207" s="529"/>
      <c r="D207" s="529"/>
      <c r="E207" s="708" t="str">
        <f>VLOOKUP('基本情報入力'!$D$42,'基本情報入力'!C46:I54,3,FALSE)</f>
        <v>富田林市常盤町1番1号</v>
      </c>
      <c r="F207" s="708"/>
      <c r="G207" s="708"/>
      <c r="H207" s="708"/>
      <c r="I207" s="708"/>
      <c r="J207" s="708"/>
      <c r="K207" s="708"/>
      <c r="L207" s="708"/>
      <c r="M207" s="708"/>
      <c r="N207" s="708"/>
      <c r="O207" s="708"/>
      <c r="P207" s="708"/>
      <c r="Q207" s="708"/>
      <c r="R207" s="708"/>
      <c r="S207" s="709"/>
      <c r="T207" s="709"/>
      <c r="U207" s="710"/>
      <c r="V207" s="200"/>
      <c r="W207" s="200"/>
      <c r="X207" s="200"/>
      <c r="Y207" s="99"/>
      <c r="Z207" s="99"/>
      <c r="AA207" s="99"/>
      <c r="AB207" s="99"/>
      <c r="AC207" s="99"/>
      <c r="AD207" s="99"/>
      <c r="AE207" s="99"/>
      <c r="AF207" s="99"/>
      <c r="AG207" s="99"/>
      <c r="AH207" s="99"/>
      <c r="AI207" s="99"/>
      <c r="AJ207" s="99"/>
      <c r="AK207" s="99"/>
      <c r="AL207" s="99"/>
      <c r="AM207" s="100"/>
      <c r="AN207" s="100"/>
    </row>
    <row r="208" spans="1:40" ht="30" customHeight="1">
      <c r="A208" s="530" t="s">
        <v>238</v>
      </c>
      <c r="B208" s="382"/>
      <c r="C208" s="381" t="str">
        <f>VLOOKUP('基本情報入力'!$D$42,'基本情報入力'!C46:I54,5,FALSE)</f>
        <v>０７２１-２５-１０００（代表）</v>
      </c>
      <c r="D208" s="381"/>
      <c r="E208" s="381"/>
      <c r="F208" s="381"/>
      <c r="G208" s="381"/>
      <c r="H208" s="381"/>
      <c r="I208" s="381"/>
      <c r="J208" s="381"/>
      <c r="K208" s="382" t="s">
        <v>98</v>
      </c>
      <c r="L208" s="382"/>
      <c r="M208" s="711" t="str">
        <f>VLOOKUP('基本情報入力'!$D$42,'基本情報入力'!C46:I54,6,FALSE)</f>
        <v>０７２１-２０-２１１３</v>
      </c>
      <c r="N208" s="711"/>
      <c r="O208" s="711"/>
      <c r="P208" s="711"/>
      <c r="Q208" s="711"/>
      <c r="R208" s="711"/>
      <c r="S208" s="514"/>
      <c r="T208" s="514"/>
      <c r="U208" s="712"/>
      <c r="V208" s="183"/>
      <c r="W208" s="183"/>
      <c r="X208" s="183"/>
      <c r="Y208" s="99"/>
      <c r="Z208" s="99"/>
      <c r="AA208" s="99"/>
      <c r="AB208" s="99"/>
      <c r="AC208" s="99"/>
      <c r="AD208" s="99"/>
      <c r="AE208" s="99"/>
      <c r="AF208" s="99"/>
      <c r="AG208" s="99"/>
      <c r="AH208" s="99"/>
      <c r="AI208" s="99"/>
      <c r="AJ208" s="99"/>
      <c r="AK208" s="99"/>
      <c r="AL208" s="99"/>
      <c r="AM208" s="100"/>
      <c r="AN208" s="100"/>
    </row>
    <row r="209" spans="1:40" ht="30" customHeight="1" thickBot="1">
      <c r="A209" s="501" t="s">
        <v>131</v>
      </c>
      <c r="B209" s="502"/>
      <c r="C209" s="502"/>
      <c r="D209" s="713" t="str">
        <f>VLOOKUP('基本情報入力'!$D$42,'基本情報入力'!C46:I54,7,FALSE)</f>
        <v>９時から１７時３０分（土日祝および12/30～1/3を除く）</v>
      </c>
      <c r="E209" s="713"/>
      <c r="F209" s="713"/>
      <c r="G209" s="713"/>
      <c r="H209" s="713"/>
      <c r="I209" s="713"/>
      <c r="J209" s="713"/>
      <c r="K209" s="713"/>
      <c r="L209" s="713"/>
      <c r="M209" s="713"/>
      <c r="N209" s="713"/>
      <c r="O209" s="713"/>
      <c r="P209" s="713"/>
      <c r="Q209" s="713"/>
      <c r="R209" s="713"/>
      <c r="S209" s="714"/>
      <c r="T209" s="714"/>
      <c r="U209" s="715"/>
      <c r="V209" s="183"/>
      <c r="W209" s="183"/>
      <c r="X209" s="183"/>
      <c r="Y209" s="99"/>
      <c r="Z209" s="99"/>
      <c r="AA209" s="99"/>
      <c r="AB209" s="99"/>
      <c r="AC209" s="99"/>
      <c r="AD209" s="99"/>
      <c r="AE209" s="99"/>
      <c r="AF209" s="99"/>
      <c r="AG209" s="99"/>
      <c r="AH209" s="99"/>
      <c r="AI209" s="99"/>
      <c r="AJ209" s="99"/>
      <c r="AK209" s="99"/>
      <c r="AL209" s="99"/>
      <c r="AM209" s="100"/>
      <c r="AN209" s="100"/>
    </row>
    <row r="210" spans="21:40" ht="10.5" customHeight="1" thickBot="1">
      <c r="U210" s="99"/>
      <c r="V210" s="99"/>
      <c r="W210" s="99"/>
      <c r="X210" s="99"/>
      <c r="Y210" s="99"/>
      <c r="Z210" s="99"/>
      <c r="AA210" s="99"/>
      <c r="AB210" s="99"/>
      <c r="AC210" s="99"/>
      <c r="AD210" s="99"/>
      <c r="AE210" s="99"/>
      <c r="AF210" s="99"/>
      <c r="AG210" s="99"/>
      <c r="AH210" s="99"/>
      <c r="AI210" s="99"/>
      <c r="AJ210" s="99"/>
      <c r="AK210" s="99"/>
      <c r="AL210" s="99"/>
      <c r="AM210" s="100"/>
      <c r="AN210" s="100"/>
    </row>
    <row r="211" spans="1:40" ht="30" customHeight="1" thickBot="1">
      <c r="A211" s="877" t="s">
        <v>323</v>
      </c>
      <c r="B211" s="791"/>
      <c r="C211" s="791"/>
      <c r="D211" s="791"/>
      <c r="E211" s="791"/>
      <c r="F211" s="791"/>
      <c r="G211" s="791"/>
      <c r="H211" s="791"/>
      <c r="I211" s="791"/>
      <c r="J211" s="791"/>
      <c r="K211" s="791"/>
      <c r="L211" s="791"/>
      <c r="M211" s="791"/>
      <c r="N211" s="791"/>
      <c r="O211" s="791"/>
      <c r="P211" s="791"/>
      <c r="Q211" s="791"/>
      <c r="R211" s="791"/>
      <c r="S211" s="791"/>
      <c r="T211" s="791"/>
      <c r="U211" s="792"/>
      <c r="V211" s="199"/>
      <c r="W211" s="199"/>
      <c r="X211" s="199"/>
      <c r="Y211" s="107"/>
      <c r="Z211" s="107"/>
      <c r="AA211" s="107"/>
      <c r="AB211" s="107"/>
      <c r="AC211" s="107"/>
      <c r="AD211" s="107"/>
      <c r="AE211" s="107"/>
      <c r="AF211" s="107"/>
      <c r="AG211" s="107"/>
      <c r="AH211" s="107"/>
      <c r="AI211" s="107"/>
      <c r="AJ211" s="107"/>
      <c r="AK211" s="107"/>
      <c r="AL211" s="107"/>
      <c r="AM211" s="100"/>
      <c r="AN211" s="100"/>
    </row>
    <row r="212" spans="1:40" ht="30" customHeight="1">
      <c r="A212" s="528" t="s">
        <v>130</v>
      </c>
      <c r="B212" s="529"/>
      <c r="C212" s="529"/>
      <c r="D212" s="529"/>
      <c r="E212" s="721" t="s">
        <v>219</v>
      </c>
      <c r="F212" s="721"/>
      <c r="G212" s="721"/>
      <c r="H212" s="721"/>
      <c r="I212" s="721"/>
      <c r="J212" s="721"/>
      <c r="K212" s="721"/>
      <c r="L212" s="721"/>
      <c r="M212" s="721"/>
      <c r="N212" s="721"/>
      <c r="O212" s="721"/>
      <c r="P212" s="721"/>
      <c r="Q212" s="721"/>
      <c r="R212" s="721"/>
      <c r="S212" s="722"/>
      <c r="T212" s="722"/>
      <c r="U212" s="723"/>
      <c r="V212" s="201"/>
      <c r="W212" s="201"/>
      <c r="X212" s="201"/>
      <c r="Y212" s="99"/>
      <c r="Z212" s="99"/>
      <c r="AA212" s="99"/>
      <c r="AB212" s="99"/>
      <c r="AC212" s="99"/>
      <c r="AD212" s="99"/>
      <c r="AE212" s="99"/>
      <c r="AF212" s="99"/>
      <c r="AG212" s="99"/>
      <c r="AH212" s="99"/>
      <c r="AI212" s="99"/>
      <c r="AJ212" s="99"/>
      <c r="AK212" s="99"/>
      <c r="AL212" s="99"/>
      <c r="AM212" s="100"/>
      <c r="AN212" s="100"/>
    </row>
    <row r="213" spans="1:40" ht="30" customHeight="1">
      <c r="A213" s="530" t="s">
        <v>238</v>
      </c>
      <c r="B213" s="382"/>
      <c r="C213" s="719" t="s">
        <v>252</v>
      </c>
      <c r="D213" s="719"/>
      <c r="E213" s="719"/>
      <c r="F213" s="719"/>
      <c r="G213" s="719"/>
      <c r="H213" s="719"/>
      <c r="I213" s="719"/>
      <c r="J213" s="719"/>
      <c r="K213" s="382" t="s">
        <v>239</v>
      </c>
      <c r="L213" s="382"/>
      <c r="M213" s="724" t="s">
        <v>253</v>
      </c>
      <c r="N213" s="724"/>
      <c r="O213" s="724"/>
      <c r="P213" s="724"/>
      <c r="Q213" s="724"/>
      <c r="R213" s="724"/>
      <c r="S213" s="725"/>
      <c r="T213" s="725"/>
      <c r="U213" s="726"/>
      <c r="V213" s="201"/>
      <c r="W213" s="201"/>
      <c r="X213" s="201"/>
      <c r="Y213" s="99"/>
      <c r="Z213" s="99"/>
      <c r="AA213" s="99"/>
      <c r="AB213" s="99"/>
      <c r="AC213" s="99"/>
      <c r="AD213" s="99"/>
      <c r="AE213" s="99"/>
      <c r="AF213" s="99"/>
      <c r="AG213" s="99"/>
      <c r="AH213" s="99"/>
      <c r="AI213" s="99"/>
      <c r="AJ213" s="99"/>
      <c r="AK213" s="99"/>
      <c r="AL213" s="99"/>
      <c r="AM213" s="100"/>
      <c r="AN213" s="100"/>
    </row>
    <row r="214" spans="1:24" ht="30" customHeight="1" thickBot="1">
      <c r="A214" s="501" t="s">
        <v>131</v>
      </c>
      <c r="B214" s="502"/>
      <c r="C214" s="502"/>
      <c r="D214" s="716" t="s">
        <v>254</v>
      </c>
      <c r="E214" s="716"/>
      <c r="F214" s="716"/>
      <c r="G214" s="716"/>
      <c r="H214" s="716"/>
      <c r="I214" s="716"/>
      <c r="J214" s="716"/>
      <c r="K214" s="716"/>
      <c r="L214" s="716"/>
      <c r="M214" s="716"/>
      <c r="N214" s="716"/>
      <c r="O214" s="716"/>
      <c r="P214" s="716"/>
      <c r="Q214" s="716"/>
      <c r="R214" s="716"/>
      <c r="S214" s="717"/>
      <c r="T214" s="717"/>
      <c r="U214" s="718"/>
      <c r="V214" s="201"/>
      <c r="W214" s="201"/>
      <c r="X214" s="201"/>
    </row>
    <row r="215" spans="1:24" ht="16.5" customHeight="1">
      <c r="A215" s="216"/>
      <c r="B215" s="216"/>
      <c r="C215" s="216"/>
      <c r="D215" s="201"/>
      <c r="E215" s="201"/>
      <c r="F215" s="201"/>
      <c r="G215" s="201"/>
      <c r="H215" s="201"/>
      <c r="I215" s="201"/>
      <c r="J215" s="201"/>
      <c r="K215" s="201"/>
      <c r="L215" s="201"/>
      <c r="M215" s="201"/>
      <c r="N215" s="201"/>
      <c r="O215" s="201"/>
      <c r="P215" s="201"/>
      <c r="Q215" s="201"/>
      <c r="R215" s="201"/>
      <c r="S215" s="201"/>
      <c r="T215" s="201"/>
      <c r="U215" s="201"/>
      <c r="V215" s="201"/>
      <c r="W215" s="201"/>
      <c r="X215" s="201"/>
    </row>
    <row r="216" spans="1:40" ht="30" customHeight="1">
      <c r="A216" s="278" t="s">
        <v>498</v>
      </c>
      <c r="B216" s="278"/>
      <c r="C216" s="278"/>
      <c r="D216" s="278"/>
      <c r="E216" s="278"/>
      <c r="F216" s="278"/>
      <c r="G216" s="278"/>
      <c r="H216" s="278"/>
      <c r="I216" s="278"/>
      <c r="J216" s="278"/>
      <c r="K216" s="278"/>
      <c r="L216" s="278"/>
      <c r="M216" s="278"/>
      <c r="N216" s="278"/>
      <c r="O216" s="278"/>
      <c r="P216" s="278"/>
      <c r="Q216" s="278"/>
      <c r="R216" s="278"/>
      <c r="S216" s="278"/>
      <c r="T216" s="278"/>
      <c r="U216" s="278"/>
      <c r="V216" s="217"/>
      <c r="W216" s="201"/>
      <c r="X216" s="201"/>
      <c r="Y216" s="99"/>
      <c r="Z216" s="99"/>
      <c r="AA216" s="99"/>
      <c r="AB216" s="99"/>
      <c r="AC216" s="99"/>
      <c r="AD216" s="99"/>
      <c r="AE216" s="99"/>
      <c r="AF216" s="99"/>
      <c r="AG216" s="99"/>
      <c r="AH216" s="99"/>
      <c r="AI216" s="99"/>
      <c r="AJ216" s="99"/>
      <c r="AK216" s="99"/>
      <c r="AL216" s="99"/>
      <c r="AM216" s="100"/>
      <c r="AN216" s="100"/>
    </row>
    <row r="217" spans="1:40" ht="21" customHeight="1">
      <c r="A217" s="265" t="s">
        <v>499</v>
      </c>
      <c r="B217" s="265"/>
      <c r="C217" s="265"/>
      <c r="D217" s="265"/>
      <c r="E217" s="265"/>
      <c r="F217" s="265"/>
      <c r="G217" s="265"/>
      <c r="H217" s="265"/>
      <c r="I217" s="265"/>
      <c r="J217" s="265"/>
      <c r="K217" s="265"/>
      <c r="L217" s="265"/>
      <c r="M217" s="265"/>
      <c r="N217" s="265"/>
      <c r="O217" s="265"/>
      <c r="P217" s="265"/>
      <c r="Q217" s="265"/>
      <c r="R217" s="265"/>
      <c r="S217" s="265"/>
      <c r="T217" s="265"/>
      <c r="U217" s="265"/>
      <c r="V217" s="265"/>
      <c r="W217" s="201"/>
      <c r="X217" s="201"/>
      <c r="Y217" s="99"/>
      <c r="Z217" s="99"/>
      <c r="AA217" s="99"/>
      <c r="AB217" s="99"/>
      <c r="AC217" s="99"/>
      <c r="AD217" s="99"/>
      <c r="AE217" s="99"/>
      <c r="AF217" s="99"/>
      <c r="AG217" s="99"/>
      <c r="AH217" s="99"/>
      <c r="AI217" s="99"/>
      <c r="AJ217" s="99"/>
      <c r="AK217" s="99"/>
      <c r="AL217" s="99"/>
      <c r="AM217" s="100"/>
      <c r="AN217" s="100"/>
    </row>
    <row r="218" spans="1:40" ht="19.5" customHeight="1">
      <c r="A218" s="218"/>
      <c r="B218" s="265" t="s">
        <v>500</v>
      </c>
      <c r="C218" s="265"/>
      <c r="D218" s="265"/>
      <c r="E218" s="265"/>
      <c r="F218" s="265"/>
      <c r="G218" s="265"/>
      <c r="H218" s="265"/>
      <c r="I218" s="265"/>
      <c r="J218" s="265"/>
      <c r="K218" s="265"/>
      <c r="L218" s="265"/>
      <c r="M218" s="265"/>
      <c r="N218" s="265"/>
      <c r="O218" s="265"/>
      <c r="P218" s="265"/>
      <c r="Q218" s="265"/>
      <c r="R218" s="265"/>
      <c r="S218" s="265"/>
      <c r="T218" s="265"/>
      <c r="U218" s="265"/>
      <c r="V218" s="265"/>
      <c r="W218" s="201"/>
      <c r="X218" s="201"/>
      <c r="Y218" s="99"/>
      <c r="Z218" s="99"/>
      <c r="AA218" s="99"/>
      <c r="AB218" s="99"/>
      <c r="AC218" s="99"/>
      <c r="AD218" s="99"/>
      <c r="AE218" s="99"/>
      <c r="AF218" s="99"/>
      <c r="AG218" s="99"/>
      <c r="AH218" s="99"/>
      <c r="AI218" s="99"/>
      <c r="AJ218" s="99"/>
      <c r="AK218" s="99"/>
      <c r="AL218" s="99"/>
      <c r="AM218" s="100"/>
      <c r="AN218" s="100"/>
    </row>
    <row r="219" spans="1:40" ht="15.75" customHeight="1">
      <c r="A219" s="218"/>
      <c r="B219" s="265" t="s">
        <v>501</v>
      </c>
      <c r="C219" s="265"/>
      <c r="D219" s="265"/>
      <c r="E219" s="265"/>
      <c r="F219" s="265"/>
      <c r="G219" s="265"/>
      <c r="H219" s="265"/>
      <c r="I219" s="265"/>
      <c r="J219" s="265"/>
      <c r="K219" s="265"/>
      <c r="L219" s="265"/>
      <c r="M219" s="265"/>
      <c r="N219" s="265"/>
      <c r="O219" s="265"/>
      <c r="P219" s="265"/>
      <c r="Q219" s="265"/>
      <c r="R219" s="265"/>
      <c r="S219" s="265"/>
      <c r="T219" s="265"/>
      <c r="U219" s="265"/>
      <c r="V219" s="265"/>
      <c r="W219" s="201"/>
      <c r="X219" s="201"/>
      <c r="Y219" s="99"/>
      <c r="Z219" s="99"/>
      <c r="AA219" s="99"/>
      <c r="AB219" s="99"/>
      <c r="AC219" s="99"/>
      <c r="AD219" s="99"/>
      <c r="AE219" s="99"/>
      <c r="AF219" s="99"/>
      <c r="AG219" s="99"/>
      <c r="AH219" s="99"/>
      <c r="AI219" s="99"/>
      <c r="AJ219" s="99"/>
      <c r="AK219" s="99"/>
      <c r="AL219" s="99"/>
      <c r="AM219" s="100"/>
      <c r="AN219" s="100"/>
    </row>
    <row r="220" spans="1:40" ht="20.25" customHeight="1">
      <c r="A220" s="218"/>
      <c r="B220" s="265" t="s">
        <v>502</v>
      </c>
      <c r="C220" s="265"/>
      <c r="D220" s="265"/>
      <c r="E220" s="265"/>
      <c r="F220" s="265"/>
      <c r="G220" s="265"/>
      <c r="H220" s="265"/>
      <c r="I220" s="265"/>
      <c r="J220" s="265"/>
      <c r="K220" s="265"/>
      <c r="L220" s="265"/>
      <c r="M220" s="265"/>
      <c r="N220" s="265"/>
      <c r="O220" s="265"/>
      <c r="P220" s="265"/>
      <c r="Q220" s="265"/>
      <c r="R220" s="265"/>
      <c r="S220" s="265"/>
      <c r="T220" s="265"/>
      <c r="U220" s="265"/>
      <c r="V220" s="265"/>
      <c r="W220" s="201"/>
      <c r="X220" s="201"/>
      <c r="Y220" s="99"/>
      <c r="Z220" s="99"/>
      <c r="AA220" s="99"/>
      <c r="AB220" s="99"/>
      <c r="AC220" s="99"/>
      <c r="AD220" s="99"/>
      <c r="AE220" s="99"/>
      <c r="AF220" s="99"/>
      <c r="AG220" s="99"/>
      <c r="AH220" s="99"/>
      <c r="AI220" s="99"/>
      <c r="AJ220" s="99"/>
      <c r="AK220" s="99"/>
      <c r="AL220" s="99"/>
      <c r="AM220" s="100"/>
      <c r="AN220" s="100"/>
    </row>
    <row r="221" spans="1:40" ht="15.75" customHeight="1">
      <c r="A221" s="265" t="s">
        <v>503</v>
      </c>
      <c r="B221" s="265"/>
      <c r="C221" s="265"/>
      <c r="D221" s="265"/>
      <c r="E221" s="265"/>
      <c r="F221" s="265"/>
      <c r="G221" s="265"/>
      <c r="H221" s="265"/>
      <c r="I221" s="265"/>
      <c r="J221" s="265"/>
      <c r="K221" s="265"/>
      <c r="L221" s="265"/>
      <c r="M221" s="265"/>
      <c r="N221" s="265"/>
      <c r="O221" s="265"/>
      <c r="P221" s="265"/>
      <c r="Q221" s="265"/>
      <c r="R221" s="265"/>
      <c r="S221" s="265"/>
      <c r="T221" s="265"/>
      <c r="U221" s="265"/>
      <c r="V221" s="265"/>
      <c r="W221" s="201"/>
      <c r="X221" s="201"/>
      <c r="Y221" s="99"/>
      <c r="Z221" s="99"/>
      <c r="AA221" s="99"/>
      <c r="AB221" s="99"/>
      <c r="AC221" s="99"/>
      <c r="AD221" s="99"/>
      <c r="AE221" s="99"/>
      <c r="AF221" s="99"/>
      <c r="AG221" s="99"/>
      <c r="AH221" s="99"/>
      <c r="AI221" s="99"/>
      <c r="AJ221" s="99"/>
      <c r="AK221" s="99"/>
      <c r="AL221" s="99"/>
      <c r="AM221" s="100"/>
      <c r="AN221" s="100"/>
    </row>
    <row r="222" spans="1:40" ht="18" customHeight="1">
      <c r="A222" s="218"/>
      <c r="B222" s="265" t="s">
        <v>504</v>
      </c>
      <c r="C222" s="265"/>
      <c r="D222" s="265"/>
      <c r="E222" s="265"/>
      <c r="F222" s="265"/>
      <c r="G222" s="265"/>
      <c r="H222" s="265"/>
      <c r="I222" s="265"/>
      <c r="J222" s="265"/>
      <c r="K222" s="265"/>
      <c r="L222" s="265"/>
      <c r="M222" s="265"/>
      <c r="N222" s="265"/>
      <c r="O222" s="265"/>
      <c r="P222" s="265"/>
      <c r="Q222" s="265"/>
      <c r="R222" s="265"/>
      <c r="S222" s="265"/>
      <c r="T222" s="265"/>
      <c r="U222" s="265"/>
      <c r="V222" s="265"/>
      <c r="W222" s="201"/>
      <c r="X222" s="201"/>
      <c r="Y222" s="99"/>
      <c r="Z222" s="99"/>
      <c r="AA222" s="99"/>
      <c r="AB222" s="99"/>
      <c r="AC222" s="99"/>
      <c r="AD222" s="99"/>
      <c r="AE222" s="99"/>
      <c r="AF222" s="99"/>
      <c r="AG222" s="99"/>
      <c r="AH222" s="99"/>
      <c r="AI222" s="99"/>
      <c r="AJ222" s="99"/>
      <c r="AK222" s="99"/>
      <c r="AL222" s="99"/>
      <c r="AM222" s="100"/>
      <c r="AN222" s="100"/>
    </row>
    <row r="223" ht="32.25" customHeight="1" thickBot="1">
      <c r="A223" s="32" t="s">
        <v>506</v>
      </c>
    </row>
    <row r="224" spans="1:24" ht="30" customHeight="1" thickBot="1">
      <c r="A224" s="822" t="s">
        <v>68</v>
      </c>
      <c r="B224" s="823"/>
      <c r="C224" s="823"/>
      <c r="D224" s="823"/>
      <c r="E224" s="823"/>
      <c r="F224" s="823"/>
      <c r="G224" s="823"/>
      <c r="H224" s="823"/>
      <c r="I224" s="823"/>
      <c r="J224" s="507" t="s">
        <v>133</v>
      </c>
      <c r="K224" s="508"/>
      <c r="L224" s="508"/>
      <c r="M224" s="508"/>
      <c r="N224" s="508"/>
      <c r="O224" s="508"/>
      <c r="P224" s="508"/>
      <c r="Q224" s="508"/>
      <c r="R224" s="508"/>
      <c r="S224" s="508"/>
      <c r="T224" s="508"/>
      <c r="U224" s="509"/>
      <c r="V224" s="202"/>
      <c r="W224" s="202"/>
      <c r="X224" s="202"/>
    </row>
    <row r="225" ht="15" customHeight="1">
      <c r="A225" s="24"/>
    </row>
    <row r="226" spans="1:38" ht="100.5" customHeight="1" thickBot="1">
      <c r="A226" s="510" t="s">
        <v>459</v>
      </c>
      <c r="B226" s="510"/>
      <c r="C226" s="510"/>
      <c r="D226" s="510"/>
      <c r="E226" s="510"/>
      <c r="F226" s="510"/>
      <c r="G226" s="510"/>
      <c r="H226" s="510"/>
      <c r="I226" s="510"/>
      <c r="J226" s="510"/>
      <c r="K226" s="510"/>
      <c r="L226" s="510"/>
      <c r="M226" s="510"/>
      <c r="N226" s="510"/>
      <c r="O226" s="510"/>
      <c r="P226" s="510"/>
      <c r="Q226" s="510"/>
      <c r="R226" s="510"/>
      <c r="S226" s="510"/>
      <c r="T226" s="510"/>
      <c r="U226" s="510"/>
      <c r="V226" s="27"/>
      <c r="W226" s="27"/>
      <c r="X226" s="27"/>
      <c r="Z226" s="104"/>
      <c r="AA226" s="104"/>
      <c r="AB226" s="104"/>
      <c r="AC226" s="104"/>
      <c r="AD226" s="104"/>
      <c r="AE226" s="104"/>
      <c r="AF226" s="104"/>
      <c r="AG226" s="104"/>
      <c r="AH226" s="104"/>
      <c r="AI226" s="104"/>
      <c r="AJ226" s="104"/>
      <c r="AK226" s="104"/>
      <c r="AL226" s="104"/>
    </row>
    <row r="227" spans="1:38" ht="40.5" customHeight="1">
      <c r="A227" s="824" t="s">
        <v>69</v>
      </c>
      <c r="B227" s="764" t="s">
        <v>136</v>
      </c>
      <c r="C227" s="764"/>
      <c r="D227" s="764"/>
      <c r="E227" s="813" t="str">
        <f>'基本情報入力'!$D$12</f>
        <v>大阪府大阪市○区○○－○○</v>
      </c>
      <c r="F227" s="813"/>
      <c r="G227" s="813"/>
      <c r="H227" s="813"/>
      <c r="I227" s="813"/>
      <c r="J227" s="813"/>
      <c r="K227" s="813"/>
      <c r="L227" s="813"/>
      <c r="M227" s="813"/>
      <c r="N227" s="813"/>
      <c r="O227" s="813"/>
      <c r="P227" s="813"/>
      <c r="Q227" s="813"/>
      <c r="R227" s="813"/>
      <c r="S227" s="511"/>
      <c r="T227" s="511"/>
      <c r="U227" s="814"/>
      <c r="V227" s="183"/>
      <c r="W227" s="183"/>
      <c r="X227" s="183"/>
      <c r="Y227" s="104"/>
      <c r="Z227" s="104"/>
      <c r="AA227" s="104"/>
      <c r="AB227" s="104"/>
      <c r="AC227" s="104"/>
      <c r="AD227" s="104"/>
      <c r="AE227" s="104"/>
      <c r="AF227" s="104"/>
      <c r="AG227" s="104"/>
      <c r="AH227" s="104"/>
      <c r="AI227" s="104"/>
      <c r="AJ227" s="104"/>
      <c r="AK227" s="104"/>
      <c r="AL227" s="104"/>
    </row>
    <row r="228" spans="1:38" ht="40.5" customHeight="1">
      <c r="A228" s="825"/>
      <c r="B228" s="821" t="s">
        <v>70</v>
      </c>
      <c r="C228" s="821"/>
      <c r="D228" s="821"/>
      <c r="E228" s="711" t="str">
        <f>'基本情報入力'!$D$10</f>
        <v>株式会社○○○○</v>
      </c>
      <c r="F228" s="711"/>
      <c r="G228" s="711"/>
      <c r="H228" s="711"/>
      <c r="I228" s="711"/>
      <c r="J228" s="711"/>
      <c r="K228" s="711"/>
      <c r="L228" s="711"/>
      <c r="M228" s="711"/>
      <c r="N228" s="711"/>
      <c r="O228" s="711"/>
      <c r="P228" s="711"/>
      <c r="Q228" s="711"/>
      <c r="R228" s="711"/>
      <c r="S228" s="514"/>
      <c r="T228" s="514"/>
      <c r="U228" s="712"/>
      <c r="V228" s="183"/>
      <c r="W228" s="183"/>
      <c r="X228" s="183"/>
      <c r="Y228" s="104"/>
      <c r="Z228" s="104"/>
      <c r="AA228" s="104"/>
      <c r="AB228" s="104"/>
      <c r="AC228" s="104"/>
      <c r="AD228" s="104"/>
      <c r="AE228" s="104"/>
      <c r="AF228" s="104"/>
      <c r="AG228" s="104"/>
      <c r="AH228" s="104"/>
      <c r="AI228" s="104"/>
      <c r="AJ228" s="104"/>
      <c r="AK228" s="104"/>
      <c r="AL228" s="104"/>
    </row>
    <row r="229" spans="1:38" ht="40.5" customHeight="1" thickBot="1">
      <c r="A229" s="825"/>
      <c r="B229" s="768" t="s">
        <v>71</v>
      </c>
      <c r="C229" s="768"/>
      <c r="D229" s="768"/>
      <c r="E229" s="713" t="str">
        <f>'基本情報入力'!$D$11</f>
        <v>代表取締役　□□　□□□</v>
      </c>
      <c r="F229" s="713"/>
      <c r="G229" s="713"/>
      <c r="H229" s="713"/>
      <c r="I229" s="713"/>
      <c r="J229" s="713"/>
      <c r="K229" s="713"/>
      <c r="L229" s="713"/>
      <c r="M229" s="713"/>
      <c r="N229" s="713"/>
      <c r="O229" s="713"/>
      <c r="P229" s="714"/>
      <c r="Q229" s="817" t="s">
        <v>72</v>
      </c>
      <c r="R229" s="818"/>
      <c r="S229" s="819"/>
      <c r="T229" s="819"/>
      <c r="U229" s="820"/>
      <c r="V229" s="203"/>
      <c r="W229" s="203"/>
      <c r="X229" s="203"/>
      <c r="Y229" s="104"/>
      <c r="Z229" s="104"/>
      <c r="AA229" s="104"/>
      <c r="AB229" s="104"/>
      <c r="AC229" s="104"/>
      <c r="AD229" s="104"/>
      <c r="AE229" s="104"/>
      <c r="AF229" s="104"/>
      <c r="AG229" s="104"/>
      <c r="AH229" s="104"/>
      <c r="AI229" s="104"/>
      <c r="AJ229" s="104"/>
      <c r="AK229" s="104"/>
      <c r="AL229" s="104"/>
    </row>
    <row r="230" spans="1:38" ht="40.5" customHeight="1">
      <c r="A230" s="825"/>
      <c r="B230" s="764" t="s">
        <v>73</v>
      </c>
      <c r="C230" s="764"/>
      <c r="D230" s="764"/>
      <c r="E230" s="813" t="str">
        <f>'基本情報入力'!$D$15</f>
        <v>○○訪問入浴介護事業所</v>
      </c>
      <c r="F230" s="813"/>
      <c r="G230" s="813"/>
      <c r="H230" s="813"/>
      <c r="I230" s="813"/>
      <c r="J230" s="813"/>
      <c r="K230" s="813"/>
      <c r="L230" s="813"/>
      <c r="M230" s="813"/>
      <c r="N230" s="813"/>
      <c r="O230" s="813"/>
      <c r="P230" s="813"/>
      <c r="Q230" s="813"/>
      <c r="R230" s="813"/>
      <c r="S230" s="511"/>
      <c r="T230" s="511"/>
      <c r="U230" s="814"/>
      <c r="V230" s="183"/>
      <c r="W230" s="183"/>
      <c r="X230" s="183"/>
      <c r="Y230" s="852" t="s">
        <v>232</v>
      </c>
      <c r="Z230" s="852"/>
      <c r="AA230" s="852"/>
      <c r="AB230" s="852"/>
      <c r="AC230" s="852"/>
      <c r="AD230" s="852"/>
      <c r="AE230" s="852"/>
      <c r="AF230" s="852"/>
      <c r="AG230" s="852"/>
      <c r="AH230" s="852"/>
      <c r="AI230" s="852"/>
      <c r="AJ230" s="852"/>
      <c r="AK230" s="852"/>
      <c r="AL230" s="852"/>
    </row>
    <row r="231" spans="1:38" ht="40.5" customHeight="1" thickBot="1">
      <c r="A231" s="826"/>
      <c r="B231" s="768" t="s">
        <v>74</v>
      </c>
      <c r="C231" s="768"/>
      <c r="D231" s="768"/>
      <c r="E231" s="815"/>
      <c r="F231" s="815"/>
      <c r="G231" s="815"/>
      <c r="H231" s="815"/>
      <c r="I231" s="815"/>
      <c r="J231" s="815"/>
      <c r="K231" s="815"/>
      <c r="L231" s="815"/>
      <c r="M231" s="815"/>
      <c r="N231" s="815"/>
      <c r="O231" s="815"/>
      <c r="P231" s="816"/>
      <c r="Q231" s="817" t="s">
        <v>72</v>
      </c>
      <c r="R231" s="818"/>
      <c r="S231" s="819"/>
      <c r="T231" s="819"/>
      <c r="U231" s="820"/>
      <c r="V231" s="203"/>
      <c r="W231" s="203"/>
      <c r="X231" s="203"/>
      <c r="Y231" s="852"/>
      <c r="Z231" s="852"/>
      <c r="AA231" s="852"/>
      <c r="AB231" s="852"/>
      <c r="AC231" s="852"/>
      <c r="AD231" s="852"/>
      <c r="AE231" s="852"/>
      <c r="AF231" s="852"/>
      <c r="AG231" s="852"/>
      <c r="AH231" s="852"/>
      <c r="AI231" s="852"/>
      <c r="AJ231" s="852"/>
      <c r="AK231" s="852"/>
      <c r="AL231" s="852"/>
    </row>
    <row r="232" spans="1:38" ht="39" customHeight="1">
      <c r="A232" s="24"/>
      <c r="Y232" s="104"/>
      <c r="Z232" s="104"/>
      <c r="AA232" s="104"/>
      <c r="AB232" s="104"/>
      <c r="AC232" s="104"/>
      <c r="AD232" s="104"/>
      <c r="AE232" s="104"/>
      <c r="AF232" s="104"/>
      <c r="AG232" s="104"/>
      <c r="AH232" s="104"/>
      <c r="AI232" s="104"/>
      <c r="AJ232" s="104"/>
      <c r="AK232" s="104"/>
      <c r="AL232" s="104"/>
    </row>
    <row r="233" spans="1:38" ht="27.75" customHeight="1" thickBot="1">
      <c r="A233" s="26" t="s">
        <v>77</v>
      </c>
      <c r="Y233" s="806" t="s">
        <v>452</v>
      </c>
      <c r="Z233" s="806"/>
      <c r="AA233" s="806"/>
      <c r="AB233" s="806"/>
      <c r="AC233" s="806"/>
      <c r="AD233" s="806"/>
      <c r="AE233" s="806"/>
      <c r="AF233" s="806"/>
      <c r="AG233" s="806"/>
      <c r="AH233" s="806"/>
      <c r="AI233" s="806"/>
      <c r="AJ233" s="806"/>
      <c r="AK233" s="806"/>
      <c r="AL233" s="806"/>
    </row>
    <row r="234" spans="1:38" ht="48" customHeight="1">
      <c r="A234" s="388" t="s">
        <v>407</v>
      </c>
      <c r="B234" s="389"/>
      <c r="C234" s="503"/>
      <c r="D234" s="505" t="s">
        <v>75</v>
      </c>
      <c r="E234" s="503"/>
      <c r="F234" s="740"/>
      <c r="G234" s="741"/>
      <c r="H234" s="741"/>
      <c r="I234" s="741"/>
      <c r="J234" s="741"/>
      <c r="K234" s="741"/>
      <c r="L234" s="741"/>
      <c r="M234" s="741"/>
      <c r="N234" s="741"/>
      <c r="O234" s="741"/>
      <c r="P234" s="741"/>
      <c r="Q234" s="741"/>
      <c r="R234" s="741"/>
      <c r="S234" s="741"/>
      <c r="T234" s="741"/>
      <c r="U234" s="742"/>
      <c r="V234" s="204"/>
      <c r="W234" s="204"/>
      <c r="X234" s="204"/>
      <c r="Y234" s="806"/>
      <c r="Z234" s="806"/>
      <c r="AA234" s="806"/>
      <c r="AB234" s="806"/>
      <c r="AC234" s="806"/>
      <c r="AD234" s="806"/>
      <c r="AE234" s="806"/>
      <c r="AF234" s="806"/>
      <c r="AG234" s="806"/>
      <c r="AH234" s="806"/>
      <c r="AI234" s="806"/>
      <c r="AJ234" s="806"/>
      <c r="AK234" s="806"/>
      <c r="AL234" s="806"/>
    </row>
    <row r="235" spans="1:38" ht="48" customHeight="1" thickBot="1">
      <c r="A235" s="396"/>
      <c r="B235" s="397"/>
      <c r="C235" s="504"/>
      <c r="D235" s="506" t="s">
        <v>76</v>
      </c>
      <c r="E235" s="504"/>
      <c r="F235" s="758"/>
      <c r="G235" s="759"/>
      <c r="H235" s="759"/>
      <c r="I235" s="759"/>
      <c r="J235" s="759"/>
      <c r="K235" s="759"/>
      <c r="L235" s="759"/>
      <c r="M235" s="759"/>
      <c r="N235" s="759"/>
      <c r="O235" s="759"/>
      <c r="P235" s="759"/>
      <c r="Q235" s="743" t="s">
        <v>72</v>
      </c>
      <c r="R235" s="743"/>
      <c r="S235" s="743"/>
      <c r="T235" s="743"/>
      <c r="U235" s="744"/>
      <c r="V235" s="203"/>
      <c r="W235" s="203"/>
      <c r="X235" s="203"/>
      <c r="Y235" s="806"/>
      <c r="Z235" s="806"/>
      <c r="AA235" s="806"/>
      <c r="AB235" s="806"/>
      <c r="AC235" s="806"/>
      <c r="AD235" s="806"/>
      <c r="AE235" s="806"/>
      <c r="AF235" s="806"/>
      <c r="AG235" s="806"/>
      <c r="AH235" s="806"/>
      <c r="AI235" s="806"/>
      <c r="AJ235" s="806"/>
      <c r="AK235" s="806"/>
      <c r="AL235" s="806"/>
    </row>
    <row r="236" spans="1:38" ht="48" customHeight="1" thickBot="1">
      <c r="A236" s="745" t="s">
        <v>408</v>
      </c>
      <c r="B236" s="746"/>
      <c r="C236" s="746"/>
      <c r="D236" s="746"/>
      <c r="E236" s="746"/>
      <c r="F236" s="746"/>
      <c r="G236" s="746"/>
      <c r="H236" s="747"/>
      <c r="I236" s="748"/>
      <c r="J236" s="748"/>
      <c r="K236" s="748"/>
      <c r="L236" s="748"/>
      <c r="M236" s="748"/>
      <c r="N236" s="748"/>
      <c r="O236" s="748"/>
      <c r="P236" s="749"/>
      <c r="Q236" s="753" t="s">
        <v>415</v>
      </c>
      <c r="R236" s="754"/>
      <c r="S236" s="755"/>
      <c r="T236" s="756"/>
      <c r="U236" s="757"/>
      <c r="V236" s="205"/>
      <c r="W236" s="205"/>
      <c r="X236" s="205"/>
      <c r="Y236" s="806"/>
      <c r="Z236" s="806"/>
      <c r="AA236" s="806"/>
      <c r="AB236" s="806"/>
      <c r="AC236" s="806"/>
      <c r="AD236" s="806"/>
      <c r="AE236" s="806"/>
      <c r="AF236" s="806"/>
      <c r="AG236" s="806"/>
      <c r="AH236" s="806"/>
      <c r="AI236" s="806"/>
      <c r="AJ236" s="806"/>
      <c r="AK236" s="806"/>
      <c r="AL236" s="806"/>
    </row>
    <row r="237" spans="1:38" ht="11.25" customHeight="1" thickBot="1">
      <c r="A237" s="24"/>
      <c r="U237" s="23"/>
      <c r="V237" s="23"/>
      <c r="W237" s="23"/>
      <c r="X237" s="23"/>
      <c r="Y237" s="806"/>
      <c r="Z237" s="806"/>
      <c r="AA237" s="806"/>
      <c r="AB237" s="806"/>
      <c r="AC237" s="806"/>
      <c r="AD237" s="806"/>
      <c r="AE237" s="806"/>
      <c r="AF237" s="806"/>
      <c r="AG237" s="806"/>
      <c r="AH237" s="806"/>
      <c r="AI237" s="806"/>
      <c r="AJ237" s="806"/>
      <c r="AK237" s="806"/>
      <c r="AL237" s="806"/>
    </row>
    <row r="238" spans="1:38" ht="48" customHeight="1">
      <c r="A238" s="760" t="s">
        <v>409</v>
      </c>
      <c r="B238" s="761"/>
      <c r="C238" s="761"/>
      <c r="D238" s="761"/>
      <c r="E238" s="761"/>
      <c r="F238" s="764" t="s">
        <v>75</v>
      </c>
      <c r="G238" s="764"/>
      <c r="H238" s="764"/>
      <c r="I238" s="765"/>
      <c r="J238" s="766"/>
      <c r="K238" s="766"/>
      <c r="L238" s="766"/>
      <c r="M238" s="766"/>
      <c r="N238" s="766"/>
      <c r="O238" s="766"/>
      <c r="P238" s="766"/>
      <c r="Q238" s="766"/>
      <c r="R238" s="766"/>
      <c r="S238" s="766"/>
      <c r="T238" s="766"/>
      <c r="U238" s="767"/>
      <c r="V238" s="206"/>
      <c r="W238" s="206"/>
      <c r="X238" s="206"/>
      <c r="Y238" s="806"/>
      <c r="Z238" s="806"/>
      <c r="AA238" s="806"/>
      <c r="AB238" s="806"/>
      <c r="AC238" s="806"/>
      <c r="AD238" s="806"/>
      <c r="AE238" s="806"/>
      <c r="AF238" s="806"/>
      <c r="AG238" s="806"/>
      <c r="AH238" s="806"/>
      <c r="AI238" s="806"/>
      <c r="AJ238" s="806"/>
      <c r="AK238" s="806"/>
      <c r="AL238" s="806"/>
    </row>
    <row r="239" spans="1:38" ht="48" customHeight="1" thickBot="1">
      <c r="A239" s="762"/>
      <c r="B239" s="763"/>
      <c r="C239" s="763"/>
      <c r="D239" s="763"/>
      <c r="E239" s="763"/>
      <c r="F239" s="768" t="s">
        <v>76</v>
      </c>
      <c r="G239" s="768"/>
      <c r="H239" s="768"/>
      <c r="I239" s="769"/>
      <c r="J239" s="770"/>
      <c r="K239" s="770"/>
      <c r="L239" s="770"/>
      <c r="M239" s="770"/>
      <c r="N239" s="770"/>
      <c r="O239" s="770"/>
      <c r="P239" s="770"/>
      <c r="Q239" s="771" t="s">
        <v>72</v>
      </c>
      <c r="R239" s="771"/>
      <c r="S239" s="771"/>
      <c r="T239" s="771"/>
      <c r="U239" s="772"/>
      <c r="V239" s="203"/>
      <c r="W239" s="203"/>
      <c r="X239" s="203"/>
      <c r="Y239" s="806"/>
      <c r="Z239" s="806"/>
      <c r="AA239" s="806"/>
      <c r="AB239" s="806"/>
      <c r="AC239" s="806"/>
      <c r="AD239" s="806"/>
      <c r="AE239" s="806"/>
      <c r="AF239" s="806"/>
      <c r="AG239" s="806"/>
      <c r="AH239" s="806"/>
      <c r="AI239" s="806"/>
      <c r="AJ239" s="806"/>
      <c r="AK239" s="806"/>
      <c r="AL239" s="806"/>
    </row>
    <row r="240" spans="1:38" ht="44.25" customHeight="1">
      <c r="A240" s="24"/>
      <c r="Y240" s="806"/>
      <c r="Z240" s="806"/>
      <c r="AA240" s="806"/>
      <c r="AB240" s="806"/>
      <c r="AC240" s="806"/>
      <c r="AD240" s="806"/>
      <c r="AE240" s="806"/>
      <c r="AF240" s="806"/>
      <c r="AG240" s="806"/>
      <c r="AH240" s="806"/>
      <c r="AI240" s="806"/>
      <c r="AJ240" s="806"/>
      <c r="AK240" s="806"/>
      <c r="AL240" s="806"/>
    </row>
    <row r="241" spans="1:38" ht="54.75" customHeight="1">
      <c r="A241" s="378" t="s">
        <v>357</v>
      </c>
      <c r="B241" s="378"/>
      <c r="C241" s="378"/>
      <c r="D241" s="378"/>
      <c r="E241" s="378"/>
      <c r="F241" s="378"/>
      <c r="G241" s="378"/>
      <c r="H241" s="378"/>
      <c r="I241" s="378"/>
      <c r="J241" s="378"/>
      <c r="K241" s="378"/>
      <c r="L241" s="378"/>
      <c r="M241" s="378"/>
      <c r="N241" s="378"/>
      <c r="O241" s="378"/>
      <c r="P241" s="378"/>
      <c r="Q241" s="378"/>
      <c r="R241" s="378"/>
      <c r="S241" s="147"/>
      <c r="T241" s="147"/>
      <c r="Y241" s="806"/>
      <c r="Z241" s="806"/>
      <c r="AA241" s="806"/>
      <c r="AB241" s="806"/>
      <c r="AC241" s="806"/>
      <c r="AD241" s="806"/>
      <c r="AE241" s="806"/>
      <c r="AF241" s="806"/>
      <c r="AG241" s="806"/>
      <c r="AH241" s="806"/>
      <c r="AI241" s="806"/>
      <c r="AJ241" s="806"/>
      <c r="AK241" s="806"/>
      <c r="AL241" s="806"/>
    </row>
    <row r="242" spans="1:38" ht="54.75" customHeight="1">
      <c r="A242" s="378"/>
      <c r="B242" s="378"/>
      <c r="C242" s="378"/>
      <c r="D242" s="378"/>
      <c r="E242" s="378"/>
      <c r="F242" s="378"/>
      <c r="G242" s="378"/>
      <c r="H242" s="378"/>
      <c r="I242" s="378"/>
      <c r="J242" s="378"/>
      <c r="K242" s="378"/>
      <c r="L242" s="378"/>
      <c r="M242" s="378"/>
      <c r="N242" s="378"/>
      <c r="O242" s="378"/>
      <c r="P242" s="378"/>
      <c r="Q242" s="378"/>
      <c r="R242" s="378"/>
      <c r="S242" s="147"/>
      <c r="T242" s="147"/>
      <c r="Y242" s="806"/>
      <c r="Z242" s="806"/>
      <c r="AA242" s="806"/>
      <c r="AB242" s="806"/>
      <c r="AC242" s="806"/>
      <c r="AD242" s="806"/>
      <c r="AE242" s="806"/>
      <c r="AF242" s="806"/>
      <c r="AG242" s="806"/>
      <c r="AH242" s="806"/>
      <c r="AI242" s="806"/>
      <c r="AJ242" s="806"/>
      <c r="AK242" s="806"/>
      <c r="AL242" s="806"/>
    </row>
    <row r="243" spans="1:20" ht="54.75" customHeight="1">
      <c r="A243" s="378"/>
      <c r="B243" s="378"/>
      <c r="C243" s="378"/>
      <c r="D243" s="378"/>
      <c r="E243" s="378"/>
      <c r="F243" s="378"/>
      <c r="G243" s="378"/>
      <c r="H243" s="378"/>
      <c r="I243" s="378"/>
      <c r="J243" s="378"/>
      <c r="K243" s="378"/>
      <c r="L243" s="378"/>
      <c r="M243" s="378"/>
      <c r="N243" s="378"/>
      <c r="O243" s="378"/>
      <c r="P243" s="378"/>
      <c r="Q243" s="378"/>
      <c r="R243" s="378"/>
      <c r="S243" s="147"/>
      <c r="T243" s="147"/>
    </row>
  </sheetData>
  <sheetProtection/>
  <mergeCells count="349">
    <mergeCell ref="R40:S40"/>
    <mergeCell ref="P53:X53"/>
    <mergeCell ref="G55:L55"/>
    <mergeCell ref="K67:L67"/>
    <mergeCell ref="P55:R55"/>
    <mergeCell ref="M56:O56"/>
    <mergeCell ref="A75:N75"/>
    <mergeCell ref="O75:U75"/>
    <mergeCell ref="G56:L56"/>
    <mergeCell ref="K62:N62"/>
    <mergeCell ref="A57:F58"/>
    <mergeCell ref="G57:L57"/>
    <mergeCell ref="H62:J62"/>
    <mergeCell ref="A62:G62"/>
    <mergeCell ref="S57:U57"/>
    <mergeCell ref="A55:F56"/>
    <mergeCell ref="M69:N69"/>
    <mergeCell ref="R37:S37"/>
    <mergeCell ref="A51:U51"/>
    <mergeCell ref="A53:F54"/>
    <mergeCell ref="G53:L54"/>
    <mergeCell ref="M53:O54"/>
    <mergeCell ref="M68:N68"/>
    <mergeCell ref="K68:L68"/>
    <mergeCell ref="M66:N66"/>
    <mergeCell ref="G49:U49"/>
    <mergeCell ref="B36:Q36"/>
    <mergeCell ref="R36:S36"/>
    <mergeCell ref="O63:U63"/>
    <mergeCell ref="O62:U62"/>
    <mergeCell ref="A27:D27"/>
    <mergeCell ref="B35:Q35"/>
    <mergeCell ref="R35:U35"/>
    <mergeCell ref="A29:D29"/>
    <mergeCell ref="B40:Q42"/>
    <mergeCell ref="B43:Q44"/>
    <mergeCell ref="E8:U8"/>
    <mergeCell ref="E9:U9"/>
    <mergeCell ref="E10:U10"/>
    <mergeCell ref="E11:U11"/>
    <mergeCell ref="A11:D11"/>
    <mergeCell ref="E20:U20"/>
    <mergeCell ref="M19:U19"/>
    <mergeCell ref="A20:D20"/>
    <mergeCell ref="A213:B213"/>
    <mergeCell ref="G179:L179"/>
    <mergeCell ref="A211:U211"/>
    <mergeCell ref="M208:U208"/>
    <mergeCell ref="C203:J203"/>
    <mergeCell ref="K208:L208"/>
    <mergeCell ref="Y188:AL189"/>
    <mergeCell ref="A189:F189"/>
    <mergeCell ref="A188:F188"/>
    <mergeCell ref="E212:U212"/>
    <mergeCell ref="A202:D202"/>
    <mergeCell ref="E202:U202"/>
    <mergeCell ref="A201:E201"/>
    <mergeCell ref="D214:U214"/>
    <mergeCell ref="K203:L203"/>
    <mergeCell ref="A207:D207"/>
    <mergeCell ref="A209:C209"/>
    <mergeCell ref="A212:D212"/>
    <mergeCell ref="A180:L180"/>
    <mergeCell ref="M180:N180"/>
    <mergeCell ref="A183:O183"/>
    <mergeCell ref="M213:U213"/>
    <mergeCell ref="D209:U209"/>
    <mergeCell ref="B179:F179"/>
    <mergeCell ref="B175:F175"/>
    <mergeCell ref="G175:L175"/>
    <mergeCell ref="M175:N175"/>
    <mergeCell ref="M176:N176"/>
    <mergeCell ref="G177:L177"/>
    <mergeCell ref="M177:N177"/>
    <mergeCell ref="G176:L176"/>
    <mergeCell ref="B176:F176"/>
    <mergeCell ref="B177:F177"/>
    <mergeCell ref="B174:F174"/>
    <mergeCell ref="G174:L174"/>
    <mergeCell ref="M174:N174"/>
    <mergeCell ref="B173:F173"/>
    <mergeCell ref="P173:T173"/>
    <mergeCell ref="P174:T174"/>
    <mergeCell ref="Y166:AL166"/>
    <mergeCell ref="G172:L172"/>
    <mergeCell ref="M172:O172"/>
    <mergeCell ref="B37:Q39"/>
    <mergeCell ref="R44:S44"/>
    <mergeCell ref="R43:S43"/>
    <mergeCell ref="A166:U166"/>
    <mergeCell ref="P172:U172"/>
    <mergeCell ref="R42:S42"/>
    <mergeCell ref="F45:U45"/>
    <mergeCell ref="Y23:AL24"/>
    <mergeCell ref="E19:J19"/>
    <mergeCell ref="K19:L19"/>
    <mergeCell ref="Y8:AL12"/>
    <mergeCell ref="A9:D9"/>
    <mergeCell ref="A10:D10"/>
    <mergeCell ref="A18:D18"/>
    <mergeCell ref="E12:U12"/>
    <mergeCell ref="E16:U16"/>
    <mergeCell ref="E17:U17"/>
    <mergeCell ref="B1:G1"/>
    <mergeCell ref="A8:D8"/>
    <mergeCell ref="A17:D17"/>
    <mergeCell ref="A12:D12"/>
    <mergeCell ref="O71:U71"/>
    <mergeCell ref="A74:N74"/>
    <mergeCell ref="O74:U74"/>
    <mergeCell ref="A26:D26"/>
    <mergeCell ref="A3:U3"/>
    <mergeCell ref="A5:U5"/>
    <mergeCell ref="Y230:AL231"/>
    <mergeCell ref="A16:D16"/>
    <mergeCell ref="A24:D24"/>
    <mergeCell ref="A19:D19"/>
    <mergeCell ref="A30:D30"/>
    <mergeCell ref="A33:D33"/>
    <mergeCell ref="E33:L33"/>
    <mergeCell ref="A78:U78"/>
    <mergeCell ref="G50:U50"/>
    <mergeCell ref="E18:U18"/>
    <mergeCell ref="A23:D23"/>
    <mergeCell ref="E29:U29"/>
    <mergeCell ref="A37:A39"/>
    <mergeCell ref="A50:F50"/>
    <mergeCell ref="R39:S39"/>
    <mergeCell ref="E23:U23"/>
    <mergeCell ref="E24:U24"/>
    <mergeCell ref="E26:U26"/>
    <mergeCell ref="E27:U27"/>
    <mergeCell ref="E30:U30"/>
    <mergeCell ref="Y49:AL50"/>
    <mergeCell ref="A40:A42"/>
    <mergeCell ref="A43:A44"/>
    <mergeCell ref="A83:U83"/>
    <mergeCell ref="A84:U84"/>
    <mergeCell ref="A85:U85"/>
    <mergeCell ref="P54:R54"/>
    <mergeCell ref="P57:R57"/>
    <mergeCell ref="M57:O57"/>
    <mergeCell ref="M55:O55"/>
    <mergeCell ref="B95:U95"/>
    <mergeCell ref="B96:U96"/>
    <mergeCell ref="A63:G63"/>
    <mergeCell ref="A64:G64"/>
    <mergeCell ref="H63:N63"/>
    <mergeCell ref="H64:N64"/>
    <mergeCell ref="A71:G71"/>
    <mergeCell ref="K65:L65"/>
    <mergeCell ref="A79:U79"/>
    <mergeCell ref="A80:U80"/>
    <mergeCell ref="A126:C126"/>
    <mergeCell ref="O131:U131"/>
    <mergeCell ref="B163:U163"/>
    <mergeCell ref="A129:U129"/>
    <mergeCell ref="A130:U130"/>
    <mergeCell ref="F133:U133"/>
    <mergeCell ref="D134:L134"/>
    <mergeCell ref="A152:U152"/>
    <mergeCell ref="A131:D131"/>
    <mergeCell ref="E131:L131"/>
    <mergeCell ref="Y123:AL124"/>
    <mergeCell ref="A107:F107"/>
    <mergeCell ref="Y107:AL107"/>
    <mergeCell ref="Y104:AL104"/>
    <mergeCell ref="A104:H104"/>
    <mergeCell ref="A108:F108"/>
    <mergeCell ref="A123:F123"/>
    <mergeCell ref="G123:O123"/>
    <mergeCell ref="B114:U114"/>
    <mergeCell ref="G108:U108"/>
    <mergeCell ref="B155:U155"/>
    <mergeCell ref="B162:U162"/>
    <mergeCell ref="A146:D146"/>
    <mergeCell ref="A134:C134"/>
    <mergeCell ref="G173:L173"/>
    <mergeCell ref="K141:L141"/>
    <mergeCell ref="E145:U145"/>
    <mergeCell ref="K139:L139"/>
    <mergeCell ref="B156:U156"/>
    <mergeCell ref="M173:N173"/>
    <mergeCell ref="Y131:AM133"/>
    <mergeCell ref="A132:D132"/>
    <mergeCell ref="A133:E133"/>
    <mergeCell ref="A149:U149"/>
    <mergeCell ref="B172:F172"/>
    <mergeCell ref="B159:U159"/>
    <mergeCell ref="B160:U160"/>
    <mergeCell ref="Y139:AM140"/>
    <mergeCell ref="A139:D139"/>
    <mergeCell ref="E139:J139"/>
    <mergeCell ref="M178:N178"/>
    <mergeCell ref="M179:N179"/>
    <mergeCell ref="Q231:U231"/>
    <mergeCell ref="A214:C214"/>
    <mergeCell ref="A185:O185"/>
    <mergeCell ref="A224:I224"/>
    <mergeCell ref="A227:A231"/>
    <mergeCell ref="B227:D227"/>
    <mergeCell ref="A206:L206"/>
    <mergeCell ref="B178:F178"/>
    <mergeCell ref="A236:G236"/>
    <mergeCell ref="B228:D228"/>
    <mergeCell ref="B229:D229"/>
    <mergeCell ref="E229:P229"/>
    <mergeCell ref="B230:D230"/>
    <mergeCell ref="B231:D231"/>
    <mergeCell ref="A234:C235"/>
    <mergeCell ref="D234:E234"/>
    <mergeCell ref="D235:E235"/>
    <mergeCell ref="F235:P235"/>
    <mergeCell ref="Y233:AL242"/>
    <mergeCell ref="D204:U204"/>
    <mergeCell ref="M206:U206"/>
    <mergeCell ref="E207:U207"/>
    <mergeCell ref="A238:E239"/>
    <mergeCell ref="F238:H238"/>
    <mergeCell ref="I238:U238"/>
    <mergeCell ref="F239:H239"/>
    <mergeCell ref="J224:U224"/>
    <mergeCell ref="A226:U226"/>
    <mergeCell ref="Q235:U235"/>
    <mergeCell ref="E227:U227"/>
    <mergeCell ref="E231:P231"/>
    <mergeCell ref="E230:U230"/>
    <mergeCell ref="E228:U228"/>
    <mergeCell ref="Q229:U229"/>
    <mergeCell ref="E101:K101"/>
    <mergeCell ref="E102:K102"/>
    <mergeCell ref="A98:D98"/>
    <mergeCell ref="E169:L169"/>
    <mergeCell ref="E146:U146"/>
    <mergeCell ref="A145:D145"/>
    <mergeCell ref="A127:C127"/>
    <mergeCell ref="A141:E141"/>
    <mergeCell ref="F141:J141"/>
    <mergeCell ref="A144:D144"/>
    <mergeCell ref="I104:U104"/>
    <mergeCell ref="B122:U122"/>
    <mergeCell ref="A99:D102"/>
    <mergeCell ref="Y98:AL98"/>
    <mergeCell ref="Y99:AL103"/>
    <mergeCell ref="L100:U100"/>
    <mergeCell ref="L101:U101"/>
    <mergeCell ref="L102:U102"/>
    <mergeCell ref="A103:U103"/>
    <mergeCell ref="E100:K100"/>
    <mergeCell ref="K213:L213"/>
    <mergeCell ref="A116:U116"/>
    <mergeCell ref="B158:U158"/>
    <mergeCell ref="A140:E140"/>
    <mergeCell ref="M131:N131"/>
    <mergeCell ref="B196:U196"/>
    <mergeCell ref="G178:L178"/>
    <mergeCell ref="A171:R171"/>
    <mergeCell ref="P180:T180"/>
    <mergeCell ref="A184:O184"/>
    <mergeCell ref="E98:U98"/>
    <mergeCell ref="E99:U99"/>
    <mergeCell ref="G58:L58"/>
    <mergeCell ref="M58:O58"/>
    <mergeCell ref="P58:R58"/>
    <mergeCell ref="S58:U58"/>
    <mergeCell ref="A82:U82"/>
    <mergeCell ref="H71:N71"/>
    <mergeCell ref="A86:U86"/>
    <mergeCell ref="A87:U87"/>
    <mergeCell ref="A241:R243"/>
    <mergeCell ref="B197:U197"/>
    <mergeCell ref="B198:U198"/>
    <mergeCell ref="D126:U126"/>
    <mergeCell ref="D127:U127"/>
    <mergeCell ref="G107:U107"/>
    <mergeCell ref="E144:U144"/>
    <mergeCell ref="P175:T175"/>
    <mergeCell ref="I239:P239"/>
    <mergeCell ref="P179:T179"/>
    <mergeCell ref="A81:U81"/>
    <mergeCell ref="P178:T178"/>
    <mergeCell ref="F234:U234"/>
    <mergeCell ref="H236:P236"/>
    <mergeCell ref="A191:U191"/>
    <mergeCell ref="M134:N134"/>
    <mergeCell ref="A138:U138"/>
    <mergeCell ref="M139:U139"/>
    <mergeCell ref="F140:U140"/>
    <mergeCell ref="M141:U141"/>
    <mergeCell ref="P183:T183"/>
    <mergeCell ref="B199:U199"/>
    <mergeCell ref="M203:U203"/>
    <mergeCell ref="S236:U236"/>
    <mergeCell ref="A45:E45"/>
    <mergeCell ref="A49:F49"/>
    <mergeCell ref="B113:U113"/>
    <mergeCell ref="E132:L132"/>
    <mergeCell ref="M132:N132"/>
    <mergeCell ref="O132:U132"/>
    <mergeCell ref="A109:U109"/>
    <mergeCell ref="B112:U112"/>
    <mergeCell ref="M67:N67"/>
    <mergeCell ref="M70:N70"/>
    <mergeCell ref="A169:D169"/>
    <mergeCell ref="Q239:U239"/>
    <mergeCell ref="A203:B203"/>
    <mergeCell ref="F201:U201"/>
    <mergeCell ref="A204:C204"/>
    <mergeCell ref="A208:B208"/>
    <mergeCell ref="G188:T188"/>
    <mergeCell ref="G189:T189"/>
    <mergeCell ref="Q236:R236"/>
    <mergeCell ref="B195:U195"/>
    <mergeCell ref="C208:J208"/>
    <mergeCell ref="A216:U216"/>
    <mergeCell ref="A217:V217"/>
    <mergeCell ref="B218:V218"/>
    <mergeCell ref="B219:V219"/>
    <mergeCell ref="C213:J213"/>
    <mergeCell ref="V54:X54"/>
    <mergeCell ref="V55:X55"/>
    <mergeCell ref="V56:X56"/>
    <mergeCell ref="V57:X57"/>
    <mergeCell ref="V58:X58"/>
    <mergeCell ref="O64:U64"/>
    <mergeCell ref="S55:U55"/>
    <mergeCell ref="S54:U54"/>
    <mergeCell ref="S56:U56"/>
    <mergeCell ref="P56:R56"/>
    <mergeCell ref="K70:L70"/>
    <mergeCell ref="H68:J70"/>
    <mergeCell ref="H65:J67"/>
    <mergeCell ref="A65:G67"/>
    <mergeCell ref="A68:G70"/>
    <mergeCell ref="O65:U67"/>
    <mergeCell ref="O68:U70"/>
    <mergeCell ref="K66:L66"/>
    <mergeCell ref="M65:N65"/>
    <mergeCell ref="K69:L69"/>
    <mergeCell ref="B220:V220"/>
    <mergeCell ref="A221:V221"/>
    <mergeCell ref="B222:V222"/>
    <mergeCell ref="A72:G72"/>
    <mergeCell ref="H72:N72"/>
    <mergeCell ref="O72:U72"/>
    <mergeCell ref="P184:T184"/>
    <mergeCell ref="P176:T176"/>
    <mergeCell ref="P177:T177"/>
    <mergeCell ref="P185:T185"/>
  </mergeCells>
  <conditionalFormatting sqref="N181:N182 B167:M182 O167:O182 C161:T161 B192:T192 F147:T148 B150:T151 B153:B163 C153:T154 C157:T157 B164:T165 B186:G190 C193:T194 G200:T200 F200:F201 F203:M203 E200:E203 N205:T205 F205:M206 F208:M208 E205:E208 E210:T210 C200:D210 B193:B210 F213:M213 E212:E213 K223:T223 K225:T225 B212:D215 B227:E239 F229:Q229 F231:Q239 A172:M180 N167:N172 U173:X180 O172:P180 U183:X185 Q181:T182 U188:X189 A188:G189 J237:X237 H190:T190 Q167:T172 P167:P187 Q186:T187 H186:O187 A234:Q239 R237:R239 R232:R235 S232:S239 T232:T235 T237:T239 T44 T36 T38 A142:T142 A135:T136 B139:E148 B117:B128 C97:E98 E99:E102 S59:T62 I104 F100:L102 B76:T77 B52:F56 H46:T48 B1 C6:E34 B43 A62:T62 F9:T22 B2:H2 I1:T2 B4:T4 F6:T7 F25:T25 F28:T28 A16:E20 B37 U36:X44 F31:T34 R35:R44 B6:B35 A2:A44 A46:G50 T41 H52:H65 H68 B59:G64 C52:G64 A51:A65 A68 B88:B98 A91:B96 F97:T97 C88:T94 H105:T106 B105:G108 C110:T111 C115:T115 B110:B115 C123:D128 C117:T121 E128:T128 E123:T125 N133:T137 B131:M137 G139:M139 N142:T143 G141:M143 F139:F143 B131:T134 A103:A215 I52:T52 A54:R54 I54:R62 A53:P53 K65:L70 A73:A99 B73:T73 A71:H72 A223:A239 B223:J225">
    <cfRule type="cellIs" priority="62" dxfId="7" operator="equal">
      <formula>0</formula>
    </cfRule>
  </conditionalFormatting>
  <conditionalFormatting sqref="Q236">
    <cfRule type="cellIs" priority="3" dxfId="7" operator="equal">
      <formula>0</formula>
    </cfRule>
  </conditionalFormatting>
  <conditionalFormatting sqref="S236">
    <cfRule type="cellIs" priority="2" dxfId="7" operator="equal">
      <formula>0</formula>
    </cfRule>
  </conditionalFormatting>
  <conditionalFormatting sqref="A216 A218:A220 A222">
    <cfRule type="cellIs" priority="1" dxfId="7" operator="equal">
      <formula>0</formula>
    </cfRule>
  </conditionalFormatting>
  <dataValidations count="2">
    <dataValidation type="whole" operator="equal" allowBlank="1" showInputMessage="1" showErrorMessage="1" sqref="E231:P231 F234 I239 F235:P235">
      <formula1>0</formula1>
    </dataValidation>
    <dataValidation allowBlank="1" showInputMessage="1" showErrorMessage="1" imeMode="off" sqref="M173:M179 O173:P179 U173:X179 U183:X185 P183:P185 C63:C64"/>
  </dataValidations>
  <printOptions/>
  <pageMargins left="0.9448818897637796" right="0.3937007874015748" top="0.5118110236220472" bottom="0.5511811023622047" header="0.31496062992125984" footer="0.31496062992125984"/>
  <pageSetup horizontalDpi="600" verticalDpi="600" orientation="portrait" paperSize="9" scale="90" r:id="rId1"/>
  <headerFooter>
    <oddFooter>&amp;C&amp;"HGS創英角ﾎﾟｯﾌﾟ体,ﾍﾋﾞｰ"&amp;P/&amp;N</oddFooter>
  </headerFooter>
  <rowBreaks count="11" manualBreakCount="11">
    <brk id="24" max="255" man="1"/>
    <brk id="50" max="255" man="1"/>
    <brk id="77" max="23" man="1"/>
    <brk id="88" max="255" man="1"/>
    <brk id="105" max="23" man="1"/>
    <brk id="114" max="23" man="1"/>
    <brk id="127" max="23" man="1"/>
    <brk id="147" max="23" man="1"/>
    <brk id="163" max="255" man="1"/>
    <brk id="192" max="255" man="1"/>
    <brk id="222" max="255"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M34"/>
  <sheetViews>
    <sheetView showGridLines="0" view="pageBreakPreview" zoomScaleNormal="90" zoomScaleSheetLayoutView="100" zoomScalePageLayoutView="0" workbookViewId="0" topLeftCell="A1">
      <selection activeCell="A2" sqref="A2:G2"/>
    </sheetView>
  </sheetViews>
  <sheetFormatPr defaultColWidth="9.00390625" defaultRowHeight="15"/>
  <cols>
    <col min="1" max="1" width="2.421875" style="8" customWidth="1"/>
    <col min="2" max="2" width="11.421875" style="8" customWidth="1"/>
    <col min="3" max="3" width="18.7109375" style="9" customWidth="1"/>
    <col min="4" max="4" width="8.00390625" style="8" customWidth="1"/>
    <col min="5" max="6" width="11.421875" style="8" customWidth="1"/>
    <col min="7" max="7" width="9.00390625" style="8" customWidth="1"/>
    <col min="8" max="8" width="11.421875" style="8" customWidth="1"/>
    <col min="9" max="9" width="8.8515625" style="8" customWidth="1"/>
    <col min="10" max="10" width="11.421875" style="8" customWidth="1"/>
    <col min="11" max="16384" width="9.00390625" style="8" customWidth="1"/>
  </cols>
  <sheetData>
    <row r="1" spans="1:11" ht="18" customHeight="1">
      <c r="A1" s="1"/>
      <c r="B1" s="1"/>
      <c r="C1" s="4"/>
      <c r="D1" s="10" t="s">
        <v>7</v>
      </c>
      <c r="E1" s="5" t="str">
        <f>'基本情報入力'!$C$7</f>
        <v>６級地</v>
      </c>
      <c r="F1" s="3" t="s">
        <v>3</v>
      </c>
      <c r="G1" s="7">
        <f>VLOOKUP('基本情報入力'!$C$7,'基本情報入力'!J6:M12,2,FALSE)</f>
        <v>10.42</v>
      </c>
      <c r="H1" s="114"/>
      <c r="I1" s="114"/>
      <c r="J1" s="114"/>
      <c r="K1" s="114"/>
    </row>
    <row r="2" spans="1:11" s="15" customFormat="1" ht="44.25" customHeight="1">
      <c r="A2" s="918" t="s">
        <v>377</v>
      </c>
      <c r="B2" s="918"/>
      <c r="C2" s="918"/>
      <c r="D2" s="918"/>
      <c r="E2" s="918"/>
      <c r="F2" s="918"/>
      <c r="G2" s="918"/>
      <c r="H2" s="115"/>
      <c r="I2" s="115"/>
      <c r="J2" s="115"/>
      <c r="K2" s="115"/>
    </row>
    <row r="3" spans="1:11" ht="30.75" customHeight="1">
      <c r="A3" s="1"/>
      <c r="B3" s="2"/>
      <c r="C3" s="4"/>
      <c r="D3" s="116" t="s">
        <v>5</v>
      </c>
      <c r="E3" s="117" t="s">
        <v>378</v>
      </c>
      <c r="F3" s="117" t="s">
        <v>379</v>
      </c>
      <c r="G3" s="118" t="s">
        <v>6</v>
      </c>
      <c r="H3" s="119" t="s">
        <v>380</v>
      </c>
      <c r="I3" s="120" t="s">
        <v>381</v>
      </c>
      <c r="J3" s="119" t="s">
        <v>480</v>
      </c>
      <c r="K3" s="120" t="s">
        <v>481</v>
      </c>
    </row>
    <row r="4" spans="1:11" ht="45" customHeight="1">
      <c r="A4" s="1"/>
      <c r="B4" s="121" t="s">
        <v>280</v>
      </c>
      <c r="C4" s="77" t="s">
        <v>281</v>
      </c>
      <c r="D4" s="122" t="s">
        <v>0</v>
      </c>
      <c r="E4" s="14" t="s">
        <v>382</v>
      </c>
      <c r="F4" s="123" t="s">
        <v>383</v>
      </c>
      <c r="G4" s="124" t="s">
        <v>384</v>
      </c>
      <c r="H4" s="113" t="s">
        <v>385</v>
      </c>
      <c r="I4" s="125" t="s">
        <v>386</v>
      </c>
      <c r="J4" s="176" t="s">
        <v>482</v>
      </c>
      <c r="K4" s="125" t="s">
        <v>483</v>
      </c>
    </row>
    <row r="5" spans="1:11" ht="33.75" customHeight="1">
      <c r="A5" s="1"/>
      <c r="B5" s="919" t="s">
        <v>282</v>
      </c>
      <c r="C5" s="78" t="s">
        <v>387</v>
      </c>
      <c r="D5" s="22">
        <v>1256</v>
      </c>
      <c r="E5" s="16">
        <f>ROUNDDOWN(D5*$G$1,0)</f>
        <v>13087</v>
      </c>
      <c r="F5" s="11">
        <f>ROUNDDOWN(E5*0.9,0)</f>
        <v>11778</v>
      </c>
      <c r="G5" s="16">
        <f>E5-F5</f>
        <v>1309</v>
      </c>
      <c r="H5" s="11">
        <f>ROUNDDOWN(E5*0.8,0)</f>
        <v>10469</v>
      </c>
      <c r="I5" s="16">
        <f>E5-H5</f>
        <v>2618</v>
      </c>
      <c r="J5" s="11">
        <f>ROUNDDOWN(E5*0.7,0)</f>
        <v>9160</v>
      </c>
      <c r="K5" s="16">
        <f>E5-J5</f>
        <v>3927</v>
      </c>
    </row>
    <row r="6" spans="1:11" ht="33.75" customHeight="1">
      <c r="A6" s="1"/>
      <c r="B6" s="919"/>
      <c r="C6" s="79" t="s">
        <v>283</v>
      </c>
      <c r="D6" s="17">
        <f>ROUND(D5*0.95,0)</f>
        <v>1193</v>
      </c>
      <c r="E6" s="18">
        <f>ROUNDDOWN(D6*$G$1,0)</f>
        <v>12431</v>
      </c>
      <c r="F6" s="12">
        <f>ROUNDDOWN(E6*0.9,0)</f>
        <v>11187</v>
      </c>
      <c r="G6" s="18">
        <f>E6-F6</f>
        <v>1244</v>
      </c>
      <c r="H6" s="12">
        <f>ROUNDDOWN(E6*0.8,0)</f>
        <v>9944</v>
      </c>
      <c r="I6" s="18">
        <f>E6-H6</f>
        <v>2487</v>
      </c>
      <c r="J6" s="177">
        <f>ROUNDDOWN(E6*0.7,0)</f>
        <v>8701</v>
      </c>
      <c r="K6" s="178">
        <f>E6-J6</f>
        <v>3730</v>
      </c>
    </row>
    <row r="7" spans="1:11" ht="33.75" customHeight="1">
      <c r="A7" s="1"/>
      <c r="B7" s="920" t="s">
        <v>388</v>
      </c>
      <c r="C7" s="78" t="s">
        <v>387</v>
      </c>
      <c r="D7" s="22">
        <f>ROUND(D5*0.7,0)</f>
        <v>879</v>
      </c>
      <c r="E7" s="16">
        <f>ROUNDDOWN(D7*$G$1,0)</f>
        <v>9159</v>
      </c>
      <c r="F7" s="11">
        <f>ROUNDDOWN(E7*0.9,0)</f>
        <v>8243</v>
      </c>
      <c r="G7" s="16">
        <f>E7-F7</f>
        <v>916</v>
      </c>
      <c r="H7" s="11">
        <f>ROUNDDOWN(E7*0.8,0)</f>
        <v>7327</v>
      </c>
      <c r="I7" s="16">
        <f>E7-H7</f>
        <v>1832</v>
      </c>
      <c r="J7" s="11">
        <f>ROUNDDOWN(E7*0.7,0)</f>
        <v>6411</v>
      </c>
      <c r="K7" s="16">
        <f>E7-J7</f>
        <v>2748</v>
      </c>
    </row>
    <row r="8" spans="1:11" ht="33.75" customHeight="1">
      <c r="A8" s="1"/>
      <c r="B8" s="920"/>
      <c r="C8" s="79" t="s">
        <v>283</v>
      </c>
      <c r="D8" s="17">
        <f>ROUND(D6*0.7,0)</f>
        <v>835</v>
      </c>
      <c r="E8" s="18">
        <f>ROUNDDOWN(D8*$G$1,0)</f>
        <v>8700</v>
      </c>
      <c r="F8" s="12">
        <f>ROUNDDOWN(E8*0.9,0)</f>
        <v>7830</v>
      </c>
      <c r="G8" s="18">
        <f>E8-F8</f>
        <v>870</v>
      </c>
      <c r="H8" s="12">
        <f>ROUNDDOWN(E8*0.8,0)</f>
        <v>6960</v>
      </c>
      <c r="I8" s="18">
        <f>E8-H8</f>
        <v>1740</v>
      </c>
      <c r="J8" s="179">
        <f>ROUNDDOWN(E8*0.7,0)</f>
        <v>6090</v>
      </c>
      <c r="K8" s="18">
        <f>E8-J8</f>
        <v>2610</v>
      </c>
    </row>
    <row r="9" spans="1:11" ht="22.5" customHeight="1">
      <c r="A9" s="1"/>
      <c r="B9" s="1"/>
      <c r="C9" s="4"/>
      <c r="D9" s="1"/>
      <c r="E9" s="1"/>
      <c r="F9" s="1"/>
      <c r="G9" s="1"/>
      <c r="H9" s="114"/>
      <c r="I9" s="114"/>
      <c r="J9" s="180"/>
      <c r="K9" s="180"/>
    </row>
    <row r="10" spans="1:11" ht="21.75" customHeight="1">
      <c r="A10" s="921" t="s">
        <v>389</v>
      </c>
      <c r="B10" s="921"/>
      <c r="C10" s="921"/>
      <c r="D10" s="921"/>
      <c r="E10" s="921"/>
      <c r="F10" s="921"/>
      <c r="G10" s="921"/>
      <c r="H10" s="114"/>
      <c r="I10" s="114"/>
      <c r="J10" s="114"/>
      <c r="K10" s="114"/>
    </row>
    <row r="11" spans="1:11" ht="11.25" customHeight="1">
      <c r="A11" s="1"/>
      <c r="B11" s="1"/>
      <c r="C11" s="4"/>
      <c r="D11" s="1"/>
      <c r="E11" s="1"/>
      <c r="F11" s="1"/>
      <c r="G11" s="1"/>
      <c r="H11" s="114"/>
      <c r="I11" s="114"/>
      <c r="J11" s="114"/>
      <c r="K11" s="114"/>
    </row>
    <row r="12" spans="1:11" ht="30.75" customHeight="1">
      <c r="A12" s="1"/>
      <c r="B12" s="2"/>
      <c r="C12" s="4"/>
      <c r="D12" s="116" t="s">
        <v>5</v>
      </c>
      <c r="E12" s="117" t="s">
        <v>378</v>
      </c>
      <c r="F12" s="117" t="s">
        <v>379</v>
      </c>
      <c r="G12" s="118" t="s">
        <v>6</v>
      </c>
      <c r="H12" s="119" t="s">
        <v>380</v>
      </c>
      <c r="I12" s="120" t="s">
        <v>381</v>
      </c>
      <c r="J12" s="119" t="s">
        <v>480</v>
      </c>
      <c r="K12" s="120" t="s">
        <v>481</v>
      </c>
    </row>
    <row r="13" spans="1:11" ht="45" customHeight="1">
      <c r="A13" s="1"/>
      <c r="B13" s="121" t="s">
        <v>280</v>
      </c>
      <c r="C13" s="77" t="s">
        <v>281</v>
      </c>
      <c r="D13" s="122" t="s">
        <v>0</v>
      </c>
      <c r="E13" s="14" t="s">
        <v>382</v>
      </c>
      <c r="F13" s="123" t="s">
        <v>383</v>
      </c>
      <c r="G13" s="124" t="s">
        <v>384</v>
      </c>
      <c r="H13" s="113" t="s">
        <v>385</v>
      </c>
      <c r="I13" s="125" t="s">
        <v>386</v>
      </c>
      <c r="J13" s="176" t="s">
        <v>482</v>
      </c>
      <c r="K13" s="125" t="s">
        <v>483</v>
      </c>
    </row>
    <row r="14" spans="1:11" ht="35.25" customHeight="1">
      <c r="A14" s="1"/>
      <c r="B14" s="919" t="s">
        <v>282</v>
      </c>
      <c r="C14" s="78" t="s">
        <v>390</v>
      </c>
      <c r="D14" s="22">
        <v>849</v>
      </c>
      <c r="E14" s="16">
        <f>ROUNDDOWN(D14*$G$1,0)</f>
        <v>8846</v>
      </c>
      <c r="F14" s="11">
        <f>ROUNDDOWN(E14*0.9,0)</f>
        <v>7961</v>
      </c>
      <c r="G14" s="16">
        <f>E14-F14</f>
        <v>885</v>
      </c>
      <c r="H14" s="11">
        <f>ROUNDDOWN(E14*0.8,0)</f>
        <v>7076</v>
      </c>
      <c r="I14" s="16">
        <f>E14-H14</f>
        <v>1770</v>
      </c>
      <c r="J14" s="177">
        <f>ROUNDDOWN(E14*0.7,0)</f>
        <v>6192</v>
      </c>
      <c r="K14" s="178">
        <f>E14-J14</f>
        <v>2654</v>
      </c>
    </row>
    <row r="15" spans="1:11" ht="35.25" customHeight="1">
      <c r="A15" s="1"/>
      <c r="B15" s="919"/>
      <c r="C15" s="79" t="s">
        <v>284</v>
      </c>
      <c r="D15" s="17">
        <f>ROUND(D14*0.95,0)</f>
        <v>807</v>
      </c>
      <c r="E15" s="18">
        <f>ROUNDDOWN(D15*$G$1,0)</f>
        <v>8408</v>
      </c>
      <c r="F15" s="12">
        <f>ROUNDDOWN(E15*0.9,0)</f>
        <v>7567</v>
      </c>
      <c r="G15" s="18">
        <f>E15-F15</f>
        <v>841</v>
      </c>
      <c r="H15" s="12">
        <f>ROUNDDOWN(E15*0.8,0)</f>
        <v>6726</v>
      </c>
      <c r="I15" s="18">
        <f>E15-H15</f>
        <v>1682</v>
      </c>
      <c r="J15" s="12">
        <f>ROUNDDOWN(E15*0.7,0)</f>
        <v>5885</v>
      </c>
      <c r="K15" s="18">
        <f>E15-J15</f>
        <v>2523</v>
      </c>
    </row>
    <row r="16" spans="1:11" ht="35.25" customHeight="1">
      <c r="A16" s="1"/>
      <c r="B16" s="920" t="s">
        <v>388</v>
      </c>
      <c r="C16" s="78" t="s">
        <v>390</v>
      </c>
      <c r="D16" s="22">
        <f>ROUND(D14*0.7,0)</f>
        <v>594</v>
      </c>
      <c r="E16" s="16">
        <f>ROUNDDOWN(D16*$G$1,0)</f>
        <v>6189</v>
      </c>
      <c r="F16" s="11">
        <f>ROUNDDOWN(E16*0.9,0)</f>
        <v>5570</v>
      </c>
      <c r="G16" s="16">
        <f>E16-F16</f>
        <v>619</v>
      </c>
      <c r="H16" s="11">
        <f>ROUNDDOWN(E16*0.8,0)</f>
        <v>4951</v>
      </c>
      <c r="I16" s="16">
        <f>E16-H16</f>
        <v>1238</v>
      </c>
      <c r="J16" s="11">
        <f>ROUNDDOWN(E16*0.7,0)</f>
        <v>4332</v>
      </c>
      <c r="K16" s="178">
        <f>E16-J16</f>
        <v>1857</v>
      </c>
    </row>
    <row r="17" spans="1:11" ht="35.25" customHeight="1">
      <c r="A17" s="1"/>
      <c r="B17" s="920"/>
      <c r="C17" s="79" t="s">
        <v>284</v>
      </c>
      <c r="D17" s="17">
        <f>ROUND(D15*0.7,0)</f>
        <v>565</v>
      </c>
      <c r="E17" s="18">
        <f>ROUNDDOWN(D17*$G$1,0)</f>
        <v>5887</v>
      </c>
      <c r="F17" s="12">
        <f>ROUNDDOWN(E17*0.9,0)</f>
        <v>5298</v>
      </c>
      <c r="G17" s="18">
        <f>E17-F17</f>
        <v>589</v>
      </c>
      <c r="H17" s="12">
        <f>ROUNDDOWN(E17*0.8,0)</f>
        <v>4709</v>
      </c>
      <c r="I17" s="18">
        <f>E17-H17</f>
        <v>1178</v>
      </c>
      <c r="J17" s="179">
        <f>ROUNDDOWN(E17*0.7,0)</f>
        <v>4120</v>
      </c>
      <c r="K17" s="18">
        <f>E17-J17</f>
        <v>1767</v>
      </c>
    </row>
    <row r="18" spans="1:11" ht="16.5" customHeight="1">
      <c r="A18" s="1"/>
      <c r="B18" s="4"/>
      <c r="C18" s="1"/>
      <c r="D18" s="1"/>
      <c r="E18" s="1"/>
      <c r="F18" s="1"/>
      <c r="G18" s="1"/>
      <c r="H18" s="114"/>
      <c r="I18" s="114"/>
      <c r="J18" s="180"/>
      <c r="K18" s="114"/>
    </row>
    <row r="19" spans="1:13" ht="30" customHeight="1">
      <c r="A19" s="917" t="s">
        <v>391</v>
      </c>
      <c r="B19" s="917"/>
      <c r="C19" s="917"/>
      <c r="D19" s="917"/>
      <c r="E19" s="917"/>
      <c r="F19" s="917"/>
      <c r="G19" s="917"/>
      <c r="H19" s="126"/>
      <c r="I19" s="114"/>
      <c r="J19" s="114"/>
      <c r="K19" s="114"/>
      <c r="M19" s="181"/>
    </row>
    <row r="20" spans="1:11" ht="30.75" customHeight="1">
      <c r="A20" s="1"/>
      <c r="B20" s="20"/>
      <c r="C20" s="4"/>
      <c r="D20" s="116" t="s">
        <v>5</v>
      </c>
      <c r="E20" s="117" t="s">
        <v>378</v>
      </c>
      <c r="F20" s="117" t="s">
        <v>379</v>
      </c>
      <c r="G20" s="118" t="s">
        <v>6</v>
      </c>
      <c r="H20" s="119" t="s">
        <v>380</v>
      </c>
      <c r="I20" s="120" t="s">
        <v>381</v>
      </c>
      <c r="J20" s="119" t="s">
        <v>480</v>
      </c>
      <c r="K20" s="120" t="s">
        <v>481</v>
      </c>
    </row>
    <row r="21" spans="1:11" ht="45" customHeight="1">
      <c r="A21" s="1"/>
      <c r="B21" s="922" t="s">
        <v>4</v>
      </c>
      <c r="C21" s="922"/>
      <c r="D21" s="122" t="s">
        <v>0</v>
      </c>
      <c r="E21" s="14" t="s">
        <v>382</v>
      </c>
      <c r="F21" s="123" t="s">
        <v>383</v>
      </c>
      <c r="G21" s="124" t="s">
        <v>384</v>
      </c>
      <c r="H21" s="113" t="s">
        <v>385</v>
      </c>
      <c r="I21" s="125" t="s">
        <v>386</v>
      </c>
      <c r="J21" s="176" t="s">
        <v>482</v>
      </c>
      <c r="K21" s="125" t="s">
        <v>483</v>
      </c>
    </row>
    <row r="22" spans="1:11" ht="30.75" customHeight="1">
      <c r="A22" s="1"/>
      <c r="B22" s="923" t="s">
        <v>285</v>
      </c>
      <c r="C22" s="923"/>
      <c r="D22" s="19">
        <v>36</v>
      </c>
      <c r="E22" s="21">
        <f>ROUNDDOWN(D22*$G$1,0)</f>
        <v>375</v>
      </c>
      <c r="F22" s="13">
        <f>ROUNDDOWN(E22*0.9,0)</f>
        <v>337</v>
      </c>
      <c r="G22" s="21">
        <f>E22-F22</f>
        <v>38</v>
      </c>
      <c r="H22" s="11">
        <f>ROUNDDOWN(E22*0.8,0)</f>
        <v>300</v>
      </c>
      <c r="I22" s="16">
        <f>E22-H22</f>
        <v>75</v>
      </c>
      <c r="J22" s="179">
        <f>ROUNDDOWN(E22*0.7,0)</f>
        <v>262</v>
      </c>
      <c r="K22" s="18">
        <f>E22-J22</f>
        <v>113</v>
      </c>
    </row>
    <row r="23" spans="1:11" ht="30.75" customHeight="1">
      <c r="A23" s="1"/>
      <c r="B23" s="923" t="s">
        <v>286</v>
      </c>
      <c r="C23" s="923"/>
      <c r="D23" s="19">
        <v>24</v>
      </c>
      <c r="E23" s="21">
        <f>ROUNDDOWN(D23*$G$1,0)</f>
        <v>250</v>
      </c>
      <c r="F23" s="13">
        <f>ROUNDDOWN(E23*0.9,0)</f>
        <v>225</v>
      </c>
      <c r="G23" s="21">
        <f>E23-F23</f>
        <v>25</v>
      </c>
      <c r="H23" s="13">
        <f>ROUNDDOWN(E23*0.8,0)</f>
        <v>200</v>
      </c>
      <c r="I23" s="21">
        <f>E23-H23</f>
        <v>50</v>
      </c>
      <c r="J23" s="13">
        <f>ROUNDDOWN(E23*0.7,0)</f>
        <v>175</v>
      </c>
      <c r="K23" s="18">
        <f>E23-J23</f>
        <v>75</v>
      </c>
    </row>
    <row r="24" spans="1:11" ht="6" customHeight="1">
      <c r="A24" s="1"/>
      <c r="B24" s="1"/>
      <c r="C24" s="4"/>
      <c r="D24" s="1"/>
      <c r="E24" s="1"/>
      <c r="F24" s="1"/>
      <c r="G24" s="1"/>
      <c r="H24" s="114"/>
      <c r="I24" s="114"/>
      <c r="J24" s="114"/>
      <c r="K24" s="114"/>
    </row>
    <row r="25" spans="1:11" ht="30.75" customHeight="1">
      <c r="A25" s="1"/>
      <c r="B25" s="924" t="s">
        <v>12</v>
      </c>
      <c r="C25" s="924"/>
      <c r="D25" s="924"/>
      <c r="E25" s="924"/>
      <c r="F25" s="926" t="s">
        <v>14</v>
      </c>
      <c r="G25" s="927"/>
      <c r="H25" s="927"/>
      <c r="I25" s="927"/>
      <c r="J25" s="927"/>
      <c r="K25" s="928"/>
    </row>
    <row r="26" spans="1:11" ht="41.25" customHeight="1">
      <c r="A26" s="1"/>
      <c r="B26" s="925" t="s">
        <v>468</v>
      </c>
      <c r="C26" s="925"/>
      <c r="D26" s="925"/>
      <c r="E26" s="925"/>
      <c r="F26" s="932" t="s">
        <v>469</v>
      </c>
      <c r="G26" s="933"/>
      <c r="H26" s="933"/>
      <c r="I26" s="933"/>
      <c r="J26" s="933"/>
      <c r="K26" s="934"/>
    </row>
    <row r="27" spans="1:11" ht="30.75" customHeight="1">
      <c r="A27" s="1"/>
      <c r="B27" s="910" t="s">
        <v>15</v>
      </c>
      <c r="C27" s="911"/>
      <c r="D27" s="911"/>
      <c r="E27" s="911"/>
      <c r="F27" s="914" t="s">
        <v>463</v>
      </c>
      <c r="G27" s="915"/>
      <c r="H27" s="915"/>
      <c r="I27" s="915"/>
      <c r="J27" s="915"/>
      <c r="K27" s="916"/>
    </row>
    <row r="28" spans="1:11" ht="21.75" customHeight="1">
      <c r="A28" s="1"/>
      <c r="B28" s="930" t="s">
        <v>16</v>
      </c>
      <c r="C28" s="931"/>
      <c r="D28" s="931"/>
      <c r="E28" s="931"/>
      <c r="F28" s="904" t="s">
        <v>464</v>
      </c>
      <c r="G28" s="905"/>
      <c r="H28" s="905"/>
      <c r="I28" s="905"/>
      <c r="J28" s="905"/>
      <c r="K28" s="906"/>
    </row>
    <row r="29" spans="1:11" ht="21.75" customHeight="1">
      <c r="A29" s="1"/>
      <c r="B29" s="930" t="s">
        <v>17</v>
      </c>
      <c r="C29" s="931"/>
      <c r="D29" s="931"/>
      <c r="E29" s="931"/>
      <c r="F29" s="904" t="s">
        <v>465</v>
      </c>
      <c r="G29" s="905"/>
      <c r="H29" s="905"/>
      <c r="I29" s="905"/>
      <c r="J29" s="905"/>
      <c r="K29" s="906"/>
    </row>
    <row r="30" spans="1:11" ht="21.75" customHeight="1">
      <c r="A30" s="1"/>
      <c r="B30" s="930" t="s">
        <v>18</v>
      </c>
      <c r="C30" s="931"/>
      <c r="D30" s="931"/>
      <c r="E30" s="931"/>
      <c r="F30" s="904" t="s">
        <v>466</v>
      </c>
      <c r="G30" s="905"/>
      <c r="H30" s="905"/>
      <c r="I30" s="905"/>
      <c r="J30" s="905"/>
      <c r="K30" s="906"/>
    </row>
    <row r="31" spans="1:11" ht="21.75" customHeight="1">
      <c r="A31" s="1"/>
      <c r="B31" s="912" t="s">
        <v>462</v>
      </c>
      <c r="C31" s="913"/>
      <c r="D31" s="913"/>
      <c r="E31" s="913"/>
      <c r="F31" s="907" t="s">
        <v>467</v>
      </c>
      <c r="G31" s="908"/>
      <c r="H31" s="908"/>
      <c r="I31" s="908"/>
      <c r="J31" s="908"/>
      <c r="K31" s="909"/>
    </row>
    <row r="32" spans="1:11" ht="21.75" customHeight="1">
      <c r="A32" s="1"/>
      <c r="B32" s="910" t="s">
        <v>492</v>
      </c>
      <c r="C32" s="911"/>
      <c r="D32" s="911"/>
      <c r="E32" s="911"/>
      <c r="F32" s="914" t="s">
        <v>488</v>
      </c>
      <c r="G32" s="915"/>
      <c r="H32" s="915"/>
      <c r="I32" s="915"/>
      <c r="J32" s="915"/>
      <c r="K32" s="916"/>
    </row>
    <row r="33" spans="1:11" ht="21.75" customHeight="1">
      <c r="A33" s="1"/>
      <c r="B33" s="912" t="s">
        <v>493</v>
      </c>
      <c r="C33" s="913"/>
      <c r="D33" s="913"/>
      <c r="E33" s="913"/>
      <c r="F33" s="907" t="s">
        <v>489</v>
      </c>
      <c r="G33" s="908"/>
      <c r="H33" s="908"/>
      <c r="I33" s="908"/>
      <c r="J33" s="908"/>
      <c r="K33" s="909"/>
    </row>
    <row r="34" spans="1:9" ht="15.75" customHeight="1">
      <c r="A34" s="929" t="s">
        <v>13</v>
      </c>
      <c r="B34" s="929"/>
      <c r="C34" s="929"/>
      <c r="D34" s="929"/>
      <c r="E34" s="929"/>
      <c r="F34" s="929"/>
      <c r="G34" s="929"/>
      <c r="H34" s="929"/>
      <c r="I34" s="929"/>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sheetData>
  <sheetProtection/>
  <mergeCells count="29">
    <mergeCell ref="F25:K25"/>
    <mergeCell ref="B31:E31"/>
    <mergeCell ref="A34:I34"/>
    <mergeCell ref="B28:E28"/>
    <mergeCell ref="B29:E29"/>
    <mergeCell ref="B30:E30"/>
    <mergeCell ref="F26:K26"/>
    <mergeCell ref="F27:K27"/>
    <mergeCell ref="F28:K28"/>
    <mergeCell ref="F29:K29"/>
    <mergeCell ref="B21:C21"/>
    <mergeCell ref="B22:C22"/>
    <mergeCell ref="B23:C23"/>
    <mergeCell ref="B25:E25"/>
    <mergeCell ref="B26:E26"/>
    <mergeCell ref="B27:E27"/>
    <mergeCell ref="A19:G19"/>
    <mergeCell ref="A2:G2"/>
    <mergeCell ref="B5:B6"/>
    <mergeCell ref="B7:B8"/>
    <mergeCell ref="A10:G10"/>
    <mergeCell ref="B14:B15"/>
    <mergeCell ref="B16:B17"/>
    <mergeCell ref="F30:K30"/>
    <mergeCell ref="F31:K31"/>
    <mergeCell ref="B32:E32"/>
    <mergeCell ref="B33:E33"/>
    <mergeCell ref="F32:K32"/>
    <mergeCell ref="F33:K33"/>
  </mergeCells>
  <dataValidations count="1">
    <dataValidation allowBlank="1" showInputMessage="1" showErrorMessage="1" imeMode="off" sqref="D35:D65536 D1:D24"/>
  </dataValidations>
  <printOptions/>
  <pageMargins left="0.7086614173228347" right="0.7086614173228347" top="0.5905511811023623" bottom="0.35433070866141736" header="0.31496062992125984" footer="0.31496062992125984"/>
  <pageSetup fitToHeight="0" fitToWidth="1" horizontalDpi="600" verticalDpi="600" orientation="portrait" paperSize="9" scale="78" r:id="rId1"/>
  <rowBreaks count="1" manualBreakCount="1">
    <brk id="3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2019-10-04T00:18:48Z</cp:lastPrinted>
  <dcterms:created xsi:type="dcterms:W3CDTF">2013-07-19T07:00:42Z</dcterms:created>
  <dcterms:modified xsi:type="dcterms:W3CDTF">2019-10-04T00:19:11Z</dcterms:modified>
  <cp:category/>
  <cp:version/>
  <cp:contentType/>
  <cp:contentStatus/>
</cp:coreProperties>
</file>