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4.介護・自立支援\#14 HPの修正等(報酬改定を除く)\44 【特定処遇】更新(府の更新による変更)\02 記入例(基本、Aなし)モデル\"/>
    </mc:Choice>
  </mc:AlternateContent>
  <bookViews>
    <workbookView xWindow="-105" yWindow="-105" windowWidth="23250" windowHeight="12570" tabRatio="791"/>
  </bookViews>
  <sheets>
    <sheet name="特定処遇改善(表紙)" sheetId="13" r:id="rId1"/>
    <sheet name="【計画】別紙様式２（基本モデルパターン）" sheetId="7" r:id="rId2"/>
    <sheet name="【別紙】添付１" sheetId="10" r:id="rId3"/>
    <sheet name="【別紙】添付２" sheetId="8" r:id="rId4"/>
    <sheet name="【別紙】添付３" sheetId="9" r:id="rId5"/>
    <sheet name="モデル（基本）" sheetId="12" r:id="rId6"/>
  </sheets>
  <definedNames>
    <definedName name="_xlnm.Print_Area" localSheetId="1">'【計画】別紙様式２（基本モデルパターン）'!$A$1:$AH$109</definedName>
    <definedName name="_xlnm.Print_Area" localSheetId="2">【別紙】添付１!$A$1:$AG$58</definedName>
    <definedName name="_xlnm.Print_Area" localSheetId="3">【別紙】添付２!$A$1:$AM$62</definedName>
    <definedName name="_xlnm.Print_Area" localSheetId="4">【別紙】添付３!$A$1:$AM$61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6" i="12" l="1"/>
  <c r="F66" i="12"/>
  <c r="D66" i="12"/>
  <c r="Q34" i="9" l="1"/>
  <c r="O34" i="9"/>
  <c r="M34" i="9"/>
  <c r="K34" i="9"/>
  <c r="I34" i="9"/>
  <c r="G34" i="9"/>
  <c r="O9" i="8"/>
  <c r="K9" i="8"/>
  <c r="G9" i="8"/>
  <c r="Q10" i="8"/>
  <c r="O10" i="8" s="1"/>
  <c r="A60" i="12" l="1"/>
  <c r="B60" i="12"/>
  <c r="A61" i="12"/>
  <c r="B61" i="12"/>
  <c r="A62" i="12"/>
  <c r="B62" i="12"/>
  <c r="A63" i="12"/>
  <c r="B63" i="12"/>
  <c r="B59" i="12"/>
  <c r="A59" i="12"/>
  <c r="A39" i="12" l="1"/>
  <c r="B39" i="12"/>
  <c r="A40" i="12"/>
  <c r="B40" i="12"/>
  <c r="A41" i="12"/>
  <c r="B41" i="12"/>
  <c r="A42" i="12"/>
  <c r="B42" i="12"/>
  <c r="B38" i="12"/>
  <c r="A38" i="12"/>
  <c r="A29" i="12"/>
  <c r="B29" i="12"/>
  <c r="A30" i="12"/>
  <c r="B30" i="12"/>
  <c r="A31" i="12"/>
  <c r="B31" i="12"/>
  <c r="A32" i="12"/>
  <c r="B32" i="12"/>
  <c r="B28" i="12"/>
  <c r="A28" i="12"/>
  <c r="A49" i="12"/>
  <c r="B49" i="12"/>
  <c r="A50" i="12"/>
  <c r="B50" i="12"/>
  <c r="A51" i="12"/>
  <c r="B51" i="12"/>
  <c r="A52" i="12"/>
  <c r="B52" i="12"/>
  <c r="B48" i="12"/>
  <c r="A48" i="12"/>
  <c r="A19" i="12" l="1"/>
  <c r="B19" i="12"/>
  <c r="A20" i="12"/>
  <c r="B20" i="12"/>
  <c r="A21" i="12"/>
  <c r="B21" i="12"/>
  <c r="A22" i="12"/>
  <c r="B22" i="12"/>
  <c r="B18" i="12"/>
  <c r="A18" i="12"/>
  <c r="F29" i="12"/>
  <c r="F49" i="12" s="1"/>
  <c r="F30" i="12"/>
  <c r="F50" i="12" s="1"/>
  <c r="F31" i="12"/>
  <c r="F51" i="12" s="1"/>
  <c r="F32" i="12"/>
  <c r="F52" i="12" s="1"/>
  <c r="F28" i="12"/>
  <c r="F48" i="12" s="1"/>
  <c r="E29" i="12"/>
  <c r="E49" i="12" s="1"/>
  <c r="E30" i="12"/>
  <c r="E50" i="12" s="1"/>
  <c r="E31" i="12"/>
  <c r="E51" i="12" s="1"/>
  <c r="E32" i="12"/>
  <c r="E52" i="12" s="1"/>
  <c r="E28" i="12"/>
  <c r="E48" i="12" s="1"/>
  <c r="D29" i="12"/>
  <c r="D49" i="12" s="1"/>
  <c r="D30" i="12"/>
  <c r="D50" i="12" s="1"/>
  <c r="D31" i="12"/>
  <c r="D51" i="12" s="1"/>
  <c r="D32" i="12"/>
  <c r="D52" i="12" s="1"/>
  <c r="D28" i="12"/>
  <c r="D48" i="12" s="1"/>
  <c r="D59" i="12" s="1"/>
  <c r="D67" i="12" s="1"/>
  <c r="D53" i="12" l="1"/>
  <c r="Q34" i="7" s="1"/>
  <c r="K17" i="10"/>
  <c r="H17" i="10"/>
  <c r="E17" i="10"/>
  <c r="H14" i="10"/>
  <c r="E14" i="10"/>
  <c r="K11" i="10"/>
  <c r="H11" i="10"/>
  <c r="E11" i="10"/>
  <c r="H9" i="10" l="1"/>
  <c r="H15" i="10"/>
  <c r="H12" i="10"/>
  <c r="Q35" i="9"/>
  <c r="M35" i="9"/>
  <c r="I35" i="9"/>
  <c r="C35" i="9"/>
  <c r="M10" i="8"/>
  <c r="Q9" i="8"/>
  <c r="M9" i="8"/>
  <c r="I9" i="8"/>
  <c r="I10" i="8"/>
  <c r="C10" i="8"/>
  <c r="F13" i="12"/>
  <c r="E62" i="12"/>
  <c r="E70" i="12" s="1"/>
  <c r="E63" i="12"/>
  <c r="E71" i="12" s="1"/>
  <c r="F63" i="12"/>
  <c r="F71" i="12" s="1"/>
  <c r="F23" i="12"/>
  <c r="F43" i="12" s="1"/>
  <c r="E23" i="12"/>
  <c r="E43" i="12" s="1"/>
  <c r="D23" i="12"/>
  <c r="D43" i="12" s="1"/>
  <c r="D62" i="12" l="1"/>
  <c r="D70" i="12" s="1"/>
  <c r="D63" i="12"/>
  <c r="D71" i="12" s="1"/>
  <c r="F62" i="12"/>
  <c r="F70" i="12" s="1"/>
  <c r="C32" i="12"/>
  <c r="G35" i="9"/>
  <c r="C52" i="12"/>
  <c r="C51" i="12"/>
  <c r="C31" i="12"/>
  <c r="G10" i="8"/>
  <c r="O35" i="9"/>
  <c r="K10" i="8"/>
  <c r="Q36" i="7"/>
  <c r="Q41" i="7"/>
  <c r="Q45" i="7"/>
  <c r="D61" i="12" l="1"/>
  <c r="D69" i="12" s="1"/>
  <c r="E61" i="12"/>
  <c r="E69" i="12" s="1"/>
  <c r="F61" i="12"/>
  <c r="F69" i="12" s="1"/>
  <c r="C63" i="12"/>
  <c r="E35" i="9" s="1"/>
  <c r="C30" i="12"/>
  <c r="C50" i="12"/>
  <c r="C28" i="12"/>
  <c r="C29" i="12"/>
  <c r="F33" i="12"/>
  <c r="Q44" i="7" s="1"/>
  <c r="C49" i="12"/>
  <c r="K35" i="9"/>
  <c r="E53" i="12"/>
  <c r="Q39" i="7" s="1"/>
  <c r="F59" i="12"/>
  <c r="F67" i="12" s="1"/>
  <c r="D33" i="12"/>
  <c r="E33" i="12"/>
  <c r="F60" i="12"/>
  <c r="F68" i="12" s="1"/>
  <c r="H10" i="10"/>
  <c r="K10" i="10"/>
  <c r="K16" i="10"/>
  <c r="E59" i="12"/>
  <c r="E67" i="12" s="1"/>
  <c r="F53" i="12"/>
  <c r="Q43" i="7" s="1"/>
  <c r="E16" i="10"/>
  <c r="H16" i="10"/>
  <c r="E60" i="12"/>
  <c r="E68" i="12" s="1"/>
  <c r="E13" i="10"/>
  <c r="D60" i="12"/>
  <c r="D68" i="12" s="1"/>
  <c r="C61" i="12" l="1"/>
  <c r="K15" i="10" s="1"/>
  <c r="C62" i="12"/>
  <c r="E10" i="8" s="1"/>
  <c r="C60" i="12"/>
  <c r="Q35" i="7"/>
  <c r="C33" i="12"/>
  <c r="F64" i="12"/>
  <c r="F72" i="12" s="1"/>
  <c r="E64" i="12"/>
  <c r="E72" i="12" s="1"/>
  <c r="H13" i="10"/>
  <c r="Q40" i="7"/>
  <c r="Q38" i="7" s="1"/>
  <c r="C5" i="9"/>
  <c r="C5" i="8"/>
  <c r="C5" i="10"/>
  <c r="H52" i="10"/>
  <c r="Q42" i="7"/>
  <c r="C28" i="7"/>
  <c r="Q32" i="7" l="1"/>
  <c r="W57" i="9"/>
  <c r="C9" i="8"/>
  <c r="C57" i="8" s="1"/>
  <c r="C34" i="9" s="1"/>
  <c r="C56" i="9" s="1"/>
  <c r="K12" i="10"/>
  <c r="W58" i="8"/>
  <c r="R53" i="10"/>
  <c r="Q28" i="7" l="1"/>
  <c r="W59" i="9"/>
  <c r="R54" i="10"/>
  <c r="W58" i="9"/>
  <c r="W59" i="8"/>
  <c r="W60" i="8"/>
  <c r="R55" i="10"/>
  <c r="E10" i="10"/>
  <c r="C48" i="12"/>
  <c r="C53" i="12"/>
  <c r="C59" i="12"/>
  <c r="K9" i="10" s="1"/>
  <c r="K52" i="10" s="1"/>
  <c r="AB57" i="9" l="1"/>
  <c r="AG57" i="9" s="1"/>
  <c r="E9" i="8"/>
  <c r="E57" i="8" s="1"/>
  <c r="K53" i="10"/>
  <c r="W53" i="10"/>
  <c r="AB53" i="10" s="1"/>
  <c r="AB58" i="8"/>
  <c r="AG58" i="8" s="1"/>
  <c r="D64" i="12"/>
  <c r="C64" i="12" l="1"/>
  <c r="D72" i="12"/>
  <c r="Q33" i="7"/>
  <c r="Q31" i="7"/>
  <c r="Q30" i="7" s="1"/>
  <c r="S29" i="7" s="1"/>
  <c r="E58" i="8"/>
  <c r="W54" i="10"/>
  <c r="AB54" i="10" s="1"/>
  <c r="E34" i="9"/>
  <c r="E56" i="9" s="1"/>
  <c r="AB58" i="9"/>
  <c r="AG58" i="9" s="1"/>
  <c r="AB59" i="8"/>
  <c r="AG59" i="8" s="1"/>
  <c r="AB59" i="9" l="1"/>
  <c r="AG59" i="9" s="1"/>
  <c r="E57" i="9"/>
  <c r="W55" i="10"/>
  <c r="AB55" i="10" s="1"/>
  <c r="AB60" i="8"/>
  <c r="AG60" i="8" s="1"/>
</calcChain>
</file>

<file path=xl/comments1.xml><?xml version="1.0" encoding="utf-8"?>
<comments xmlns="http://schemas.openxmlformats.org/spreadsheetml/2006/main">
  <authors>
    <author>大阪府</author>
    <author>くまごろう</author>
  </authors>
  <commentList>
    <comment ref="T4" authorId="0" shapeId="0">
      <text>
        <r>
          <rPr>
            <b/>
            <sz val="10"/>
            <color indexed="81"/>
            <rFont val="ＭＳ Ｐゴシック"/>
            <family val="3"/>
            <charset val="128"/>
          </rPr>
          <t>27から始まる介護保険事業所番号を記入してください。※複数の事業所を一括して提出する場合は、記入不要です。</t>
        </r>
      </text>
    </comment>
    <comment ref="T18" authorId="1" shapeId="0">
      <text>
        <r>
          <rPr>
            <b/>
            <sz val="9"/>
            <color indexed="81"/>
            <rFont val="MS P ゴシック"/>
            <family val="3"/>
            <charset val="128"/>
          </rPr>
          <t xml:space="preserve">他の市町村、他府県の事業所数を含む一括して提出する事業所の内訳を記入してください。
</t>
        </r>
        <r>
          <rPr>
            <sz val="9"/>
            <color indexed="81"/>
            <rFont val="MS P ゴシック"/>
            <family val="3"/>
            <charset val="128"/>
          </rPr>
          <t>（グループ❶のうち、月額８万円の改善又は改善後の賃金が年額440万円以上となる者（見込数）は、この事業所数以上とすることが基本です。）</t>
        </r>
      </text>
    </comment>
    <comment ref="N25" authorId="0" shapeId="0">
      <text>
        <r>
          <rPr>
            <b/>
            <sz val="9"/>
            <color indexed="81"/>
            <rFont val="ＭＳ Ｐゴシック"/>
            <family val="3"/>
            <charset val="128"/>
          </rPr>
          <t>サービス提供体制強化加算等の取得状況：
　取得有の場合は、□⇒■にして、この欄に取得加算名を記入してください。なお、複数ある場合は「・・・加算等」と記入してください。</t>
        </r>
      </text>
    </comment>
    <comment ref="Q30" authorId="1" shapeId="0">
      <text>
        <r>
          <rPr>
            <b/>
            <sz val="9"/>
            <color indexed="81"/>
            <rFont val="MS P ゴシック"/>
            <family val="3"/>
            <charset val="128"/>
          </rPr>
          <t>【別紙】添付３の【F】欄と一致します。</t>
        </r>
      </text>
    </comment>
    <comment ref="Q31" authorId="1" shapeId="0">
      <text>
        <r>
          <rPr>
            <b/>
            <sz val="9"/>
            <color indexed="81"/>
            <rFont val="MS P ゴシック"/>
            <family val="3"/>
            <charset val="128"/>
          </rPr>
          <t>令和元年度は⑩の賃金改善実施期間における賃金の総額（見込額）とする。例）令和元年11月～令和2年4月の6月分
⑦ⅲ）、⑧ⅵ）、⑨ⅸ）の合計と一致します。</t>
        </r>
      </text>
    </comment>
    <comment ref="Q32" authorId="1" shapeId="0">
      <text>
        <r>
          <rPr>
            <b/>
            <sz val="9"/>
            <color indexed="81"/>
            <rFont val="MS P ゴシック"/>
            <family val="3"/>
            <charset val="128"/>
          </rPr>
          <t xml:space="preserve">年度途中から算定する場合は、賃金改善期間に相当する前年度の賃金総額とします（例の場合は、平成30年11月～平成31年4月の６月分）。⑦ⅳ）、⑧ⅶ）、⑨ⅹ）の合計と一致します。
</t>
        </r>
      </text>
    </comment>
    <comment ref="Q33" authorId="1" shapeId="0">
      <text>
        <r>
          <rPr>
            <b/>
            <sz val="9"/>
            <color indexed="81"/>
            <rFont val="MS P ゴシック"/>
            <family val="3"/>
            <charset val="128"/>
          </rPr>
          <t>❶❷❸の各グループの平均賃金改善額は、「❶は❷の２倍以上」、「❸は、❷の２分の１以下」であることが必要です。※端数切捨て</t>
        </r>
        <r>
          <rPr>
            <sz val="9"/>
            <color indexed="81"/>
            <rFont val="MS P ゴシック"/>
            <family val="3"/>
            <charset val="128"/>
          </rPr>
          <t xml:space="preserve">
（ただし、❸の平均賃金額が❷以下である場合は、両グループの平均賃金改善額が等しくなる（1：1）までの改善が可能）</t>
        </r>
      </text>
    </comment>
    <comment ref="Q41" authorId="1" shapeId="0">
      <text>
        <r>
          <rPr>
            <b/>
            <sz val="9"/>
            <color indexed="81"/>
            <rFont val="MS P ゴシック"/>
            <family val="3"/>
            <charset val="128"/>
          </rPr>
          <t>人数を記載する上の欄は「実際に賃金改善をした人数」、下の欄は❶❷❸の各グループそれぞれの全体人数（常勤換算数）となります</t>
        </r>
        <r>
          <rPr>
            <sz val="9"/>
            <color indexed="81"/>
            <rFont val="MS P ゴシック"/>
            <family val="3"/>
            <charset val="128"/>
          </rPr>
          <t>（ただし、グループ❸のみ常勤換算ではなく「実人数」とし、平均を抑制することも可能）。</t>
        </r>
      </text>
    </comment>
    <comment ref="T46" authorId="1" shapeId="0">
      <text>
        <r>
          <rPr>
            <b/>
            <sz val="9"/>
            <color indexed="81"/>
            <rFont val="MS P ゴシック"/>
            <family val="3"/>
            <charset val="128"/>
          </rPr>
          <t>賃金改善実施期間の総額を記入。その他❸の改善後の賃金が年額440万円を上回らないことが必要です</t>
        </r>
        <r>
          <rPr>
            <sz val="9"/>
            <color indexed="81"/>
            <rFont val="MS P ゴシック"/>
            <family val="3"/>
            <charset val="128"/>
          </rPr>
          <t>（この例の場合、6月分を記入しますが、年額に直した場合に440万円を超えていないので要件を満たす）</t>
        </r>
        <r>
          <rPr>
            <b/>
            <sz val="9"/>
            <color indexed="81"/>
            <rFont val="MS P ゴシック"/>
            <family val="3"/>
            <charset val="128"/>
          </rPr>
          <t xml:space="preserve">。
</t>
        </r>
      </text>
    </comment>
    <comment ref="O47" authorId="1" shapeId="0">
      <text>
        <r>
          <rPr>
            <b/>
            <sz val="9"/>
            <color indexed="81"/>
            <rFont val="MS P ゴシック"/>
            <family val="3"/>
            <charset val="128"/>
          </rPr>
          <t>賃金改善期間は、加算対象月からずらすこともできます（最大3月）。</t>
        </r>
        <r>
          <rPr>
            <sz val="9"/>
            <color indexed="81"/>
            <rFont val="MS P ゴシック"/>
            <family val="3"/>
            <charset val="128"/>
          </rPr>
          <t xml:space="preserve">
</t>
        </r>
      </text>
    </comment>
    <comment ref="C51" authorId="1" shapeId="0">
      <text>
        <r>
          <rPr>
            <b/>
            <sz val="9"/>
            <color indexed="81"/>
            <rFont val="MS P ゴシック"/>
            <family val="3"/>
            <charset val="128"/>
          </rPr>
          <t xml:space="preserve">グループ❶の設定方法を記載。各グループの賃金改善方法については、「いつ」「どの項目で」「だれに」をできるだけ具体的に記載してください。
※グループ❶を設定できない場合、設定した上で「月額８万円の改善又は改善後の賃金が年額440万円以上となる者」がいない場合等は、説明を⑪に記載してください。
</t>
        </r>
      </text>
    </comment>
    <comment ref="B68" authorId="0" shapeId="0">
      <text>
        <r>
          <rPr>
            <sz val="9"/>
            <color indexed="81"/>
            <rFont val="HGPｺﾞｼｯｸM"/>
            <family val="3"/>
            <charset val="128"/>
          </rPr>
          <t>　文中では「〇をつけること。」とありますが、該当する項目の「□」⇒「■」に変更して選択入力してください。</t>
        </r>
      </text>
    </comment>
    <comment ref="E79" authorId="1" shapeId="0">
      <text>
        <r>
          <rPr>
            <b/>
            <sz val="9"/>
            <color indexed="81"/>
            <rFont val="MS P ゴシック"/>
            <family val="3"/>
            <charset val="128"/>
          </rPr>
          <t xml:space="preserve">「資質の向上」、「労働環境・処遇の改善」及び「その他」について、それぞれ１つ以上の取組をチェックしてください。
</t>
        </r>
      </text>
    </comment>
    <comment ref="B94" authorId="0" shapeId="0">
      <text>
        <r>
          <rPr>
            <sz val="9"/>
            <color indexed="81"/>
            <rFont val="HGPｺﾞｼｯｸM"/>
            <family val="3"/>
            <charset val="128"/>
          </rPr>
          <t>　文中では「〇をつけること。」とありますが、該当する項目の「□」⇒「■」に変更して選択入力してください。</t>
        </r>
      </text>
    </comment>
    <comment ref="U107" authorId="0" shapeId="0">
      <text>
        <r>
          <rPr>
            <b/>
            <sz val="9"/>
            <color indexed="81"/>
            <rFont val="HGPｺﾞｼｯｸM"/>
            <family val="3"/>
            <charset val="128"/>
          </rPr>
          <t>代表者印の押印をお願いします</t>
        </r>
        <r>
          <rPr>
            <b/>
            <sz val="9"/>
            <color indexed="81"/>
            <rFont val="MS P ゴシック"/>
            <family val="3"/>
            <charset val="128"/>
          </rPr>
          <t>。</t>
        </r>
      </text>
    </comment>
  </commentList>
</comments>
</file>

<file path=xl/comments2.xml><?xml version="1.0" encoding="utf-8"?>
<comments xmlns="http://schemas.openxmlformats.org/spreadsheetml/2006/main">
  <authors>
    <author>くまごろう</author>
  </authors>
  <commentList>
    <comment ref="K11" authorId="0" shapeId="0">
      <text>
        <r>
          <rPr>
            <b/>
            <sz val="9"/>
            <color indexed="81"/>
            <rFont val="MS P ゴシック"/>
            <family val="3"/>
            <charset val="128"/>
          </rPr>
          <t>❶❷❸の各グループについて、全体の人数（常勤換算数）を記入</t>
        </r>
      </text>
    </comment>
    <comment ref="M12" authorId="0" shapeId="0">
      <text>
        <r>
          <rPr>
            <b/>
            <sz val="9"/>
            <color indexed="81"/>
            <rFont val="MS P ゴシック"/>
            <family val="3"/>
            <charset val="128"/>
          </rPr>
          <t xml:space="preserve">事業所ごとの加算区分（Ⅰ又はⅡ）を選択してください。
</t>
        </r>
      </text>
    </comment>
    <comment ref="E15" authorId="0" shapeId="0">
      <text>
        <r>
          <rPr>
            <b/>
            <sz val="9"/>
            <color indexed="81"/>
            <rFont val="MS P ゴシック"/>
            <family val="3"/>
            <charset val="128"/>
          </rPr>
          <t xml:space="preserve">市町村事業の総合事業のうち、「従来相当事業」は同一行に記載して金額もまとめてください。計画書の写しはそれぞれ指定の市町村にも提出してください。
※従来相当事業以外の基準緩和型等は、添付書類１にはまとめず、添付書類２に各市町村分として記載ください。
</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大阪府</author>
  </authors>
  <commentList>
    <comment ref="F13" authorId="0" shapeId="0">
      <text>
        <r>
          <rPr>
            <b/>
            <sz val="9"/>
            <color indexed="81"/>
            <rFont val="MS P ゴシック"/>
            <family val="3"/>
            <charset val="128"/>
          </rPr>
          <t>【別紙】添付３【E】</t>
        </r>
      </text>
    </comment>
    <comment ref="D23" authorId="0" shapeId="0">
      <text>
        <r>
          <rPr>
            <b/>
            <sz val="9"/>
            <color indexed="81"/>
            <rFont val="MS P ゴシック"/>
            <family val="3"/>
            <charset val="128"/>
          </rPr>
          <t>別紙様式２⑦ⅴ）</t>
        </r>
        <r>
          <rPr>
            <sz val="9"/>
            <color indexed="81"/>
            <rFont val="MS P ゴシック"/>
            <family val="3"/>
            <charset val="128"/>
          </rPr>
          <t xml:space="preserve">
</t>
        </r>
      </text>
    </comment>
    <comment ref="E23" authorId="0" shapeId="0">
      <text>
        <r>
          <rPr>
            <b/>
            <sz val="9"/>
            <color indexed="81"/>
            <rFont val="MS P ゴシック"/>
            <family val="3"/>
            <charset val="128"/>
          </rPr>
          <t>別紙様式２⑧ⅷ）</t>
        </r>
        <r>
          <rPr>
            <sz val="9"/>
            <color indexed="81"/>
            <rFont val="MS P ゴシック"/>
            <family val="3"/>
            <charset val="128"/>
          </rPr>
          <t xml:space="preserve">
</t>
        </r>
      </text>
    </comment>
    <comment ref="F23" authorId="0" shapeId="0">
      <text>
        <r>
          <rPr>
            <b/>
            <sz val="9"/>
            <color indexed="81"/>
            <rFont val="MS P ゴシック"/>
            <family val="3"/>
            <charset val="128"/>
          </rPr>
          <t>別紙様式２⑨ⅺ）</t>
        </r>
      </text>
    </comment>
    <comment ref="C33" authorId="0" shapeId="0">
      <text>
        <r>
          <rPr>
            <b/>
            <sz val="9"/>
            <color indexed="81"/>
            <rFont val="MS P ゴシック"/>
            <family val="3"/>
            <charset val="128"/>
          </rPr>
          <t>別紙様式２の⑥ⅱ）</t>
        </r>
      </text>
    </comment>
    <comment ref="D33" authorId="0" shapeId="0">
      <text>
        <r>
          <rPr>
            <b/>
            <sz val="9"/>
            <color indexed="81"/>
            <rFont val="MS P ゴシック"/>
            <family val="3"/>
            <charset val="128"/>
          </rPr>
          <t>別紙様式２⑦ⅳ）</t>
        </r>
      </text>
    </comment>
    <comment ref="E33" authorId="0" shapeId="0">
      <text>
        <r>
          <rPr>
            <b/>
            <sz val="9"/>
            <color indexed="81"/>
            <rFont val="MS P ゴシック"/>
            <family val="3"/>
            <charset val="128"/>
          </rPr>
          <t>別紙様式２⑧ⅶ）</t>
        </r>
      </text>
    </comment>
    <comment ref="F33" authorId="0" shapeId="0">
      <text>
        <r>
          <rPr>
            <b/>
            <sz val="9"/>
            <color indexed="81"/>
            <rFont val="MS P ゴシック"/>
            <family val="3"/>
            <charset val="128"/>
          </rPr>
          <t>別紙様式２⑨ⅹ）</t>
        </r>
        <r>
          <rPr>
            <sz val="9"/>
            <color indexed="81"/>
            <rFont val="MS P ゴシック"/>
            <family val="3"/>
            <charset val="128"/>
          </rPr>
          <t xml:space="preserve">
</t>
        </r>
      </text>
    </comment>
    <comment ref="D43" authorId="0" shapeId="0">
      <text>
        <r>
          <rPr>
            <b/>
            <sz val="9"/>
            <color indexed="81"/>
            <rFont val="MS P ゴシック"/>
            <family val="3"/>
            <charset val="128"/>
          </rPr>
          <t>別紙様式２⑦（（ⅲ-ⅳ）/ⅴ）</t>
        </r>
      </text>
    </comment>
    <comment ref="E43" authorId="0" shapeId="0">
      <text>
        <r>
          <rPr>
            <b/>
            <sz val="9"/>
            <color indexed="81"/>
            <rFont val="MS P ゴシック"/>
            <family val="3"/>
            <charset val="128"/>
          </rPr>
          <t>別紙様式２⑧（（ⅵ-ⅶ）/ⅷ）</t>
        </r>
      </text>
    </comment>
    <comment ref="F43" authorId="0" shapeId="0">
      <text>
        <r>
          <rPr>
            <b/>
            <sz val="9"/>
            <color indexed="81"/>
            <rFont val="MS P ゴシック"/>
            <family val="3"/>
            <charset val="128"/>
          </rPr>
          <t>別紙様式２⑨（（ⅸ-ⅹ）/ⅺ）</t>
        </r>
      </text>
    </comment>
    <comment ref="C53" authorId="0" shapeId="0">
      <text>
        <r>
          <rPr>
            <b/>
            <sz val="9"/>
            <color indexed="81"/>
            <rFont val="MS P ゴシック"/>
            <family val="3"/>
            <charset val="128"/>
          </rPr>
          <t>別紙様式２の⑥ⅰ）</t>
        </r>
      </text>
    </comment>
    <comment ref="D53" authorId="0" shapeId="0">
      <text>
        <r>
          <rPr>
            <b/>
            <sz val="9"/>
            <color indexed="81"/>
            <rFont val="MS P ゴシック"/>
            <family val="3"/>
            <charset val="128"/>
          </rPr>
          <t>別紙様式２⑦ⅲ）</t>
        </r>
      </text>
    </comment>
    <comment ref="E53" authorId="0" shapeId="0">
      <text>
        <r>
          <rPr>
            <b/>
            <sz val="9"/>
            <color indexed="81"/>
            <rFont val="MS P ゴシック"/>
            <family val="3"/>
            <charset val="128"/>
          </rPr>
          <t>別紙様式２⑧ⅵ）</t>
        </r>
      </text>
    </comment>
    <comment ref="F53" authorId="0" shapeId="0">
      <text>
        <r>
          <rPr>
            <b/>
            <sz val="9"/>
            <color indexed="81"/>
            <rFont val="MS P ゴシック"/>
            <family val="3"/>
            <charset val="128"/>
          </rPr>
          <t>別紙様式２⑨ⅸ）</t>
        </r>
      </text>
    </comment>
    <comment ref="C64" authorId="0" shapeId="0">
      <text>
        <r>
          <rPr>
            <b/>
            <sz val="9"/>
            <color indexed="81"/>
            <rFont val="MS P ゴシック"/>
            <family val="3"/>
            <charset val="128"/>
          </rPr>
          <t>別紙様式２⑥</t>
        </r>
      </text>
    </comment>
  </commentList>
</comments>
</file>

<file path=xl/sharedStrings.xml><?xml version="1.0" encoding="utf-8"?>
<sst xmlns="http://schemas.openxmlformats.org/spreadsheetml/2006/main" count="1492" uniqueCount="366">
  <si>
    <t>別紙様式２</t>
  </si>
  <si>
    <t>事業所等情報</t>
  </si>
  <si>
    <t>フリガナ</t>
  </si>
  <si>
    <t>〒</t>
  </si>
  <si>
    <t>電話番号</t>
  </si>
  <si>
    <t>FAX番号</t>
  </si>
  <si>
    <t>事業所等の名称</t>
  </si>
  <si>
    <t>提供する</t>
  </si>
  <si>
    <t>サービス</t>
  </si>
  <si>
    <t>都・道</t>
    <phoneticPr fontId="4"/>
  </si>
  <si>
    <t>府・県</t>
    <phoneticPr fontId="4"/>
  </si>
  <si>
    <t>事業所の所在地</t>
    <rPh sb="0" eb="3">
      <t>ジギョウショ</t>
    </rPh>
    <rPh sb="4" eb="7">
      <t>ショザイチ</t>
    </rPh>
    <phoneticPr fontId="4"/>
  </si>
  <si>
    <t>主たる事務所の所在地</t>
    <phoneticPr fontId="4"/>
  </si>
  <si>
    <t>名称</t>
    <phoneticPr fontId="4"/>
  </si>
  <si>
    <t>年度届出用）</t>
    <phoneticPr fontId="4"/>
  </si>
  <si>
    <t>介護保険事業所番号</t>
    <phoneticPr fontId="4"/>
  </si>
  <si>
    <t>大阪</t>
    <rPh sb="0" eb="2">
      <t>オオサカ</t>
    </rPh>
    <phoneticPr fontId="4"/>
  </si>
  <si>
    <t>（１）賃金改善計画について</t>
    <phoneticPr fontId="4"/>
  </si>
  <si>
    <t>(本計画に記載された金額については見込みの額であり、申請時以降の運営状況(利用者数等)、人員配置状況(職員数等)その他の事由により変動があり得るものである。)</t>
  </si>
  <si>
    <t>①</t>
  </si>
  <si>
    <t>算定する加算の区分</t>
  </si>
  <si>
    <t>賃金改善の見込額(ⅰ－ⅱ)</t>
  </si>
  <si>
    <t>ⅱ）</t>
  </si>
  <si>
    <t>年</t>
    <rPh sb="0" eb="1">
      <t>ネン</t>
    </rPh>
    <phoneticPr fontId="4"/>
  </si>
  <si>
    <t>月</t>
    <rPh sb="0" eb="1">
      <t>ツキ</t>
    </rPh>
    <phoneticPr fontId="4"/>
  </si>
  <si>
    <t>円</t>
    <rPh sb="0" eb="1">
      <t>エン</t>
    </rPh>
    <phoneticPr fontId="4"/>
  </si>
  <si>
    <t>賃金改善実施期間</t>
  </si>
  <si>
    <t>※</t>
    <phoneticPr fontId="4"/>
  </si>
  <si>
    <t>複数の介護サービス事業所等について一括して提出する場合、以下の添付書類についても作成すること。</t>
    <phoneticPr fontId="4"/>
  </si>
  <si>
    <t>⑤</t>
    <phoneticPr fontId="4"/>
  </si>
  <si>
    <t xml:space="preserve">  　（※）太枠内に記載すること。</t>
  </si>
  <si>
    <t>・ 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</si>
  <si>
    <t>・ 研修の受講やキャリア段位制度と人事考課との連動</t>
  </si>
  <si>
    <t>・ 小規模事業者の共同による採用・人事ローテーション・研修のための制度構築</t>
  </si>
  <si>
    <t>・ キャリアパス要件に該当する事項（キャリアパス要件を満たしていない介護事業者に限る）</t>
  </si>
  <si>
    <t>・ 新人介護職員の早期離職防止のためのエルダー・メンター（新人指導担当者）制度等導入</t>
  </si>
  <si>
    <t>・ 雇用管理改善のための管理者の労働・安全衛生法規、休暇・休職制度に係る研修受講等による雇用管理改善対策の充実</t>
  </si>
  <si>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</si>
  <si>
    <t>・ 介護職員の腰痛対策を含む負担軽減のための介護ロボットやリフト等の介護機器等導入</t>
  </si>
  <si>
    <t>・ 子育てとの両立を目指す者のための育児休業制度等の充実、事業所内保育施設の整備</t>
  </si>
  <si>
    <t>・ ミーティング等による職場内コミュニケーションの円滑化による個々の介護職員の気づきを踏まえた勤務環境やケア内容の改善</t>
  </si>
  <si>
    <t>・ 事故・トラブルへの対応マニュアル等の作成による責任の所在の明確化</t>
  </si>
  <si>
    <t>・ 健康診断・こころの健康等の健康管理面の強化、職員休憩室・分煙スペース等の整備</t>
  </si>
  <si>
    <t>・ 介護サービス情報公表制度の活用による経営・人材育成理念の見える化</t>
  </si>
  <si>
    <t>・ 中途採用者（他産業からの転職者、主婦層、中高年齢者等）に特化した人事制度の確立（勤務シフトの配慮、短時間正規職員制度の導入等）)</t>
  </si>
  <si>
    <t>・ 障害を有する者でも働きやすい職場環境構築や勤務シフト配慮</t>
  </si>
  <si>
    <t>・ 地域の児童・生徒や住民との交流による地域包括ケアの一員としてのモチベーション向上</t>
  </si>
  <si>
    <t>・ 非正規職員から正規職員への転換</t>
  </si>
  <si>
    <t>・ 職員の増員による業務負担の軽減</t>
  </si>
  <si>
    <t>資質の向上</t>
  </si>
  <si>
    <t>その他</t>
  </si>
  <si>
    <t>□</t>
    <phoneticPr fontId="4"/>
  </si>
  <si>
    <t>）</t>
    <phoneticPr fontId="4"/>
  </si>
  <si>
    <t>・ その他（</t>
    <phoneticPr fontId="4"/>
  </si>
  <si>
    <t>印</t>
    <rPh sb="0" eb="1">
      <t>イン</t>
    </rPh>
    <phoneticPr fontId="4"/>
  </si>
  <si>
    <t>(代表者名)</t>
    <rPh sb="1" eb="4">
      <t>ダイヒョウシャ</t>
    </rPh>
    <phoneticPr fontId="4"/>
  </si>
  <si>
    <t>(法人名)</t>
    <phoneticPr fontId="4"/>
  </si>
  <si>
    <t>法　人　名</t>
  </si>
  <si>
    <t>事業所の名称</t>
  </si>
  <si>
    <t>サービス名</t>
  </si>
  <si>
    <t>※　A及びBは別紙様式２添付書類２の当該指定権者における金額と一致しなければならない。</t>
  </si>
  <si>
    <t>合計</t>
    <phoneticPr fontId="4"/>
  </si>
  <si>
    <t>―</t>
    <phoneticPr fontId="4"/>
  </si>
  <si>
    <t>【Ａ】</t>
  </si>
  <si>
    <t>【Ａ】</t>
    <phoneticPr fontId="4"/>
  </si>
  <si>
    <t>【Ｂ】</t>
    <phoneticPr fontId="4"/>
  </si>
  <si>
    <t>ページ数</t>
    <phoneticPr fontId="4"/>
  </si>
  <si>
    <t>総ページ数</t>
    <phoneticPr fontId="4"/>
  </si>
  <si>
    <t xml:space="preserve">別紙様式２(添付書類２) </t>
    <phoneticPr fontId="4"/>
  </si>
  <si>
    <t>都道府県名　</t>
    <phoneticPr fontId="4"/>
  </si>
  <si>
    <t>【Ｃ】</t>
    <phoneticPr fontId="4"/>
  </si>
  <si>
    <t>【Ｄ】</t>
    <phoneticPr fontId="4"/>
  </si>
  <si>
    <t>※　C及びDは別紙様式２添付書類３の当該指定権者における金額と一致しなければならない。</t>
    <phoneticPr fontId="4"/>
  </si>
  <si>
    <t>ページ数　　総ページ数</t>
    <phoneticPr fontId="4"/>
  </si>
  <si>
    <t>／　</t>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</si>
  <si>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</si>
  <si>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</si>
  <si>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</si>
  <si>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</si>
  <si>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</si>
  <si>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</si>
  <si>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</si>
  <si>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</si>
  <si>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</si>
  <si>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</si>
  <si>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</si>
  <si>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</si>
  <si>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</si>
  <si>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</si>
  <si>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</si>
  <si>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</si>
  <si>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</si>
  <si>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</si>
  <si>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</si>
  <si>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</si>
  <si>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</si>
  <si>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</si>
  <si>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</si>
  <si>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</si>
  <si>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</si>
  <si>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</si>
  <si>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</si>
  <si>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</si>
  <si>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</si>
  <si>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</si>
  <si>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</si>
  <si>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</si>
  <si>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</si>
  <si>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</si>
  <si>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</si>
  <si>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</si>
  <si>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</si>
  <si>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</si>
  <si>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</si>
  <si>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</si>
  <si>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</si>
  <si>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</si>
  <si>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</si>
  <si>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</si>
  <si>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</si>
  <si>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</si>
  <si>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</si>
  <si>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【Ｆ】</t>
    <phoneticPr fontId="4"/>
  </si>
  <si>
    <t>【Ｅ】</t>
    <phoneticPr fontId="4"/>
  </si>
  <si>
    <t>日</t>
    <rPh sb="0" eb="1">
      <t>ヒ</t>
    </rPh>
    <phoneticPr fontId="4"/>
  </si>
  <si>
    <t>←この欄は別紙様式２の「事業者・開設者」で入力した内容を反映しています。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</si>
  <si>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　ＦはＥを上回らなければならない。</t>
    <rPh sb="6" eb="8">
      <t>ウワマワ</t>
    </rPh>
    <phoneticPr fontId="4"/>
  </si>
  <si>
    <t>添付書類1</t>
    <rPh sb="0" eb="2">
      <t>テンプ</t>
    </rPh>
    <rPh sb="2" eb="4">
      <t>ショルイ</t>
    </rPh>
    <phoneticPr fontId="4"/>
  </si>
  <si>
    <t>添付書類2</t>
    <rPh sb="0" eb="2">
      <t>テンプ</t>
    </rPh>
    <rPh sb="2" eb="4">
      <t>ショルイ</t>
    </rPh>
    <phoneticPr fontId="4"/>
  </si>
  <si>
    <t>添付書類3</t>
    <rPh sb="0" eb="2">
      <t>テンプ</t>
    </rPh>
    <rPh sb="2" eb="4">
      <t>ショルイ</t>
    </rPh>
    <phoneticPr fontId="4"/>
  </si>
  <si>
    <t>←合計は、各書類と整合しているか確認してください。</t>
    <rPh sb="1" eb="3">
      <t>ゴウケイ</t>
    </rPh>
    <rPh sb="5" eb="6">
      <t>カク</t>
    </rPh>
    <rPh sb="6" eb="8">
      <t>ショルイ</t>
    </rPh>
    <rPh sb="9" eb="11">
      <t>セイゴウ</t>
    </rPh>
    <rPh sb="16" eb="18">
      <t>カクニン</t>
    </rPh>
    <phoneticPr fontId="4"/>
  </si>
  <si>
    <t>差</t>
    <rPh sb="0" eb="1">
      <t>サ</t>
    </rPh>
    <phoneticPr fontId="4"/>
  </si>
  <si>
    <t>差→</t>
    <rPh sb="0" eb="1">
      <t>サ</t>
    </rPh>
    <phoneticPr fontId="4"/>
  </si>
  <si>
    <t>円）</t>
    <rPh sb="0" eb="1">
      <t>エン</t>
    </rPh>
    <phoneticPr fontId="4"/>
  </si>
  <si>
    <t>⑥-⑤差（</t>
    <rPh sb="3" eb="4">
      <t>サ</t>
    </rPh>
    <phoneticPr fontId="4"/>
  </si>
  <si>
    <t>令和</t>
    <rPh sb="0" eb="2">
      <t>レイワ</t>
    </rPh>
    <phoneticPr fontId="4"/>
  </si>
  <si>
    <t>元</t>
    <rPh sb="0" eb="1">
      <t>モト</t>
    </rPh>
    <phoneticPr fontId="4"/>
  </si>
  <si>
    <t>介護職員等特定処遇改善計画書（令和</t>
    <rPh sb="4" eb="5">
      <t>トウ</t>
    </rPh>
    <rPh sb="5" eb="7">
      <t>トクテイ</t>
    </rPh>
    <rPh sb="7" eb="9">
      <t>ショグウ</t>
    </rPh>
    <rPh sb="15" eb="17">
      <t>レイワ</t>
    </rPh>
    <phoneticPr fontId="4"/>
  </si>
  <si>
    <t>事業者・開設者</t>
    <phoneticPr fontId="4"/>
  </si>
  <si>
    <t>大阪府</t>
    <rPh sb="0" eb="3">
      <t>オオサカフ</t>
    </rPh>
    <phoneticPr fontId="4"/>
  </si>
  <si>
    <t>②</t>
    <phoneticPr fontId="4"/>
  </si>
  <si>
    <t>現行の処遇改善加算の取得状況</t>
    <rPh sb="0" eb="2">
      <t>ゲンコウ</t>
    </rPh>
    <rPh sb="3" eb="5">
      <t>ショグウ</t>
    </rPh>
    <rPh sb="5" eb="7">
      <t>カイゼン</t>
    </rPh>
    <rPh sb="7" eb="9">
      <t>カサン</t>
    </rPh>
    <rPh sb="10" eb="12">
      <t>シュトク</t>
    </rPh>
    <rPh sb="12" eb="14">
      <t>ジョウキョウ</t>
    </rPh>
    <phoneticPr fontId="4"/>
  </si>
  <si>
    <t>介護職員処遇改善加算（　Ⅰ　　Ⅱ　　Ⅲ　　）</t>
    <phoneticPr fontId="4"/>
  </si>
  <si>
    <t>介護職員等特定処遇改善加算（　Ⅰ　　Ⅱ　）</t>
    <rPh sb="4" eb="5">
      <t>トウ</t>
    </rPh>
    <rPh sb="5" eb="7">
      <t>トクテイ</t>
    </rPh>
    <phoneticPr fontId="4"/>
  </si>
  <si>
    <t>③</t>
    <phoneticPr fontId="4"/>
  </si>
  <si>
    <t>サービス提供体制強化加算等の取得状況</t>
    <rPh sb="4" eb="6">
      <t>テイキョウ</t>
    </rPh>
    <rPh sb="6" eb="8">
      <t>タイセイ</t>
    </rPh>
    <rPh sb="8" eb="10">
      <t>キョウカ</t>
    </rPh>
    <rPh sb="10" eb="12">
      <t>カサン</t>
    </rPh>
    <rPh sb="12" eb="13">
      <t>トウ</t>
    </rPh>
    <rPh sb="14" eb="16">
      <t>シュトク</t>
    </rPh>
    <rPh sb="16" eb="18">
      <t>ジョウキョウ</t>
    </rPh>
    <phoneticPr fontId="4"/>
  </si>
  <si>
    <t>（取得している場合には種別を記入）</t>
    <rPh sb="1" eb="3">
      <t>シュトク</t>
    </rPh>
    <rPh sb="7" eb="9">
      <t>バアイ</t>
    </rPh>
    <rPh sb="11" eb="13">
      <t>シュベツ</t>
    </rPh>
    <rPh sb="14" eb="16">
      <t>キニュウ</t>
    </rPh>
    <phoneticPr fontId="4"/>
  </si>
  <si>
    <t>□</t>
  </si>
  <si>
    <t>□</t>
    <phoneticPr fontId="4"/>
  </si>
  <si>
    <t>■</t>
    <phoneticPr fontId="4"/>
  </si>
  <si>
    <t>取得有（</t>
    <phoneticPr fontId="4"/>
  </si>
  <si>
    <t>）</t>
    <phoneticPr fontId="4"/>
  </si>
  <si>
    <t>取得無</t>
    <rPh sb="2" eb="3">
      <t>ナ</t>
    </rPh>
    <phoneticPr fontId="4"/>
  </si>
  <si>
    <t>④</t>
    <phoneticPr fontId="4"/>
  </si>
  <si>
    <t>介護職員等特定処遇改善加算算定対象月</t>
    <rPh sb="4" eb="5">
      <t>トウ</t>
    </rPh>
    <rPh sb="5" eb="7">
      <t>トクテイ</t>
    </rPh>
    <phoneticPr fontId="4"/>
  </si>
  <si>
    <t>月 　～　 令和</t>
    <rPh sb="0" eb="1">
      <t>ツキ</t>
    </rPh>
    <rPh sb="6" eb="8">
      <t>レイワ</t>
    </rPh>
    <phoneticPr fontId="4"/>
  </si>
  <si>
    <t>年度介護職員等特定処遇改善加算の見込額</t>
    <rPh sb="6" eb="7">
      <t>トウ</t>
    </rPh>
    <rPh sb="7" eb="9">
      <t>トクテイ</t>
    </rPh>
    <phoneticPr fontId="4"/>
  </si>
  <si>
    <t>⑥</t>
    <phoneticPr fontId="4"/>
  </si>
  <si>
    <t>⑦</t>
    <phoneticPr fontId="4"/>
  </si>
  <si>
    <t>人</t>
    <rPh sb="0" eb="1">
      <t>ヒト</t>
    </rPh>
    <phoneticPr fontId="4"/>
  </si>
  <si>
    <t>人】</t>
    <rPh sb="0" eb="1">
      <t>ヒト</t>
    </rPh>
    <phoneticPr fontId="4"/>
  </si>
  <si>
    <t>経験・技能ある介護職員（❶）における平均賃金改善額（（ⅲ-ⅳ）/ⅴ）</t>
    <rPh sb="0" eb="2">
      <t>ケイケン</t>
    </rPh>
    <rPh sb="3" eb="5">
      <t>ギノウ</t>
    </rPh>
    <rPh sb="7" eb="9">
      <t>カイゴ</t>
    </rPh>
    <rPh sb="9" eb="11">
      <t>ショクイン</t>
    </rPh>
    <rPh sb="18" eb="20">
      <t>ヘイキン</t>
    </rPh>
    <rPh sb="20" eb="22">
      <t>チンギン</t>
    </rPh>
    <rPh sb="22" eb="24">
      <t>カイゼン</t>
    </rPh>
    <rPh sb="24" eb="25">
      <t>ガク</t>
    </rPh>
    <phoneticPr fontId="4"/>
  </si>
  <si>
    <t>加算の算定により賃金改善を行った場合の賃金の総額（見込額）</t>
    <phoneticPr fontId="4"/>
  </si>
  <si>
    <t>初めて加算を取得する（した）月の前年度の賃金の総額</t>
    <phoneticPr fontId="4"/>
  </si>
  <si>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4"/>
  </si>
  <si>
    <t>⑧</t>
    <phoneticPr fontId="4"/>
  </si>
  <si>
    <t>他の介護職員（❷）における平均賃金改善額（（ⅵ-ⅶ）/ⅷ）</t>
    <rPh sb="0" eb="1">
      <t>ホカ</t>
    </rPh>
    <rPh sb="2" eb="4">
      <t>カイゴ</t>
    </rPh>
    <rPh sb="4" eb="6">
      <t>ショクイン</t>
    </rPh>
    <rPh sb="13" eb="15">
      <t>ヘイキン</t>
    </rPh>
    <rPh sb="15" eb="17">
      <t>チンギン</t>
    </rPh>
    <rPh sb="17" eb="19">
      <t>カイゼン</t>
    </rPh>
    <rPh sb="19" eb="20">
      <t>ガク</t>
    </rPh>
    <phoneticPr fontId="4"/>
  </si>
  <si>
    <t>ⅵ）加算の算定により賃金改善を行った場合の賃金の総額（見込額）</t>
    <phoneticPr fontId="4"/>
  </si>
  <si>
    <t>ⅷ）当該事業所における他の介護職員の人数</t>
    <rPh sb="2" eb="4">
      <t>トウガイ</t>
    </rPh>
    <rPh sb="4" eb="7">
      <t>ジギョウショ</t>
    </rPh>
    <rPh sb="11" eb="12">
      <t>ホカ</t>
    </rPh>
    <rPh sb="13" eb="15">
      <t>カイゴ</t>
    </rPh>
    <rPh sb="15" eb="17">
      <t>ショクイン</t>
    </rPh>
    <rPh sb="18" eb="20">
      <t>ニンズウ</t>
    </rPh>
    <phoneticPr fontId="4"/>
  </si>
  <si>
    <t>⑨</t>
    <phoneticPr fontId="4"/>
  </si>
  <si>
    <t>その他の職種（❸）平均賃金改善額（（ⅸ-ⅹ）/ⅺ）</t>
    <rPh sb="2" eb="3">
      <t>タ</t>
    </rPh>
    <rPh sb="4" eb="6">
      <t>ショクシュ</t>
    </rPh>
    <rPh sb="9" eb="11">
      <t>ヘイキン</t>
    </rPh>
    <rPh sb="11" eb="13">
      <t>チンギン</t>
    </rPh>
    <rPh sb="13" eb="15">
      <t>カイゼン</t>
    </rPh>
    <rPh sb="15" eb="16">
      <t>ガク</t>
    </rPh>
    <phoneticPr fontId="4"/>
  </si>
  <si>
    <t>ⅸ）加算の算定により賃金改善を行った場合の賃金の総額（見込額）</t>
    <phoneticPr fontId="4"/>
  </si>
  <si>
    <t>ⅺ）当該事業所におけるその他の職種の人数</t>
    <rPh sb="2" eb="4">
      <t>トウガイ</t>
    </rPh>
    <rPh sb="4" eb="7">
      <t>ジギョウショ</t>
    </rPh>
    <rPh sb="13" eb="14">
      <t>タ</t>
    </rPh>
    <rPh sb="15" eb="17">
      <t>ショクシュ</t>
    </rPh>
    <rPh sb="18" eb="20">
      <t>ニンズウ</t>
    </rPh>
    <phoneticPr fontId="4"/>
  </si>
  <si>
    <t>【そのうち、月額８万円の改善又は改善後の賃金が年額440万円以上となる者（見込数）】</t>
    <rPh sb="6" eb="7">
      <t>ツキ</t>
    </rPh>
    <rPh sb="7" eb="8">
      <t>ガク</t>
    </rPh>
    <rPh sb="9" eb="11">
      <t>マンエン</t>
    </rPh>
    <rPh sb="12" eb="14">
      <t>カイゼン</t>
    </rPh>
    <rPh sb="14" eb="15">
      <t>マタ</t>
    </rPh>
    <rPh sb="16" eb="18">
      <t>カイゼン</t>
    </rPh>
    <rPh sb="18" eb="19">
      <t>ゴ</t>
    </rPh>
    <rPh sb="20" eb="22">
      <t>チンギン</t>
    </rPh>
    <rPh sb="23" eb="25">
      <t>ネンガク</t>
    </rPh>
    <rPh sb="29" eb="30">
      <t>エン</t>
    </rPh>
    <rPh sb="30" eb="32">
      <t>イジョウ</t>
    </rPh>
    <rPh sb="35" eb="36">
      <t>モノ</t>
    </rPh>
    <rPh sb="37" eb="39">
      <t>ミコ</t>
    </rPh>
    <rPh sb="39" eb="40">
      <t>スウ</t>
    </rPh>
    <phoneticPr fontId="4"/>
  </si>
  <si>
    <t>【そのうち、改善後の賃金が最も高額な者の賃金（見込数）】</t>
    <rPh sb="6" eb="8">
      <t>カイゼン</t>
    </rPh>
    <rPh sb="8" eb="9">
      <t>ゴ</t>
    </rPh>
    <rPh sb="10" eb="12">
      <t>チンギン</t>
    </rPh>
    <rPh sb="13" eb="14">
      <t>モット</t>
    </rPh>
    <rPh sb="15" eb="17">
      <t>コウガク</t>
    </rPh>
    <rPh sb="18" eb="19">
      <t>モノ</t>
    </rPh>
    <rPh sb="20" eb="22">
      <t>チンギン</t>
    </rPh>
    <rPh sb="23" eb="25">
      <t>ミコ</t>
    </rPh>
    <rPh sb="25" eb="26">
      <t>スウ</t>
    </rPh>
    <phoneticPr fontId="4"/>
  </si>
  <si>
    <t>円】</t>
    <rPh sb="0" eb="1">
      <t>エン</t>
    </rPh>
    <phoneticPr fontId="4"/>
  </si>
  <si>
    <t>⑩</t>
    <phoneticPr fontId="4"/>
  </si>
  <si>
    <t>※原則10月～翌年３月までの連続する期間を記入すること。なお、当該期間の月数は加算の対象月数を超えてならない。</t>
    <phoneticPr fontId="4"/>
  </si>
  <si>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❶の「経験・技能のある介護職員」の基準設定の考え方については必ず記載すること。</t>
    <rPh sb="127" eb="129">
      <t>ケイケン</t>
    </rPh>
    <rPh sb="130" eb="132">
      <t>ギノウ</t>
    </rPh>
    <rPh sb="135" eb="137">
      <t>カイゴ</t>
    </rPh>
    <rPh sb="137" eb="139">
      <t>ショクイン</t>
    </rPh>
    <rPh sb="141" eb="143">
      <t>キジュン</t>
    </rPh>
    <rPh sb="143" eb="145">
      <t>セッテイ</t>
    </rPh>
    <rPh sb="146" eb="147">
      <t>カンガ</t>
    </rPh>
    <rPh sb="148" eb="149">
      <t>カタ</t>
    </rPh>
    <rPh sb="154" eb="155">
      <t>カナラ</t>
    </rPh>
    <rPh sb="156" eb="158">
      <t>キサイ</t>
    </rPh>
    <phoneticPr fontId="4"/>
  </si>
  <si>
    <t>⑪</t>
    <phoneticPr fontId="4"/>
  </si>
  <si>
    <t>⑥については、法定福利費等の賃金改善に伴う増加分も含むことができる。</t>
  </si>
  <si>
    <t>⑥については、法定福利費等の賃金改善に伴う増加分も含むことができる。</t>
    <phoneticPr fontId="4"/>
  </si>
  <si>
    <t>⑥が⑤を上回らなければならないこと。</t>
    <rPh sb="4" eb="6">
      <t>ウワマワ</t>
    </rPh>
    <phoneticPr fontId="4"/>
  </si>
  <si>
    <t>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</si>
  <si>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r>
      <t>　平成20年10月から現在までに実施した事項について必ず全てに〇をつけること。複数の取組を行い、「資質の向上」、「労働環境・処遇の改善」及び「その他」について、</t>
    </r>
    <r>
      <rPr>
        <u/>
        <sz val="9"/>
        <color theme="1"/>
        <rFont val="HGPｺﾞｼｯｸM"/>
        <family val="3"/>
        <charset val="128"/>
      </rPr>
      <t>それぞれ１つ以上の取組を行う</t>
    </r>
    <r>
      <rPr>
        <sz val="9"/>
        <color theme="1"/>
        <rFont val="HGPｺﾞｼｯｸM"/>
        <family val="3"/>
        <charset val="128"/>
      </rPr>
      <t>こと。</t>
    </r>
    <rPh sb="1" eb="3">
      <t>ヘイセイ</t>
    </rPh>
    <rPh sb="5" eb="6">
      <t>ネン</t>
    </rPh>
    <rPh sb="8" eb="9">
      <t>ガツ</t>
    </rPh>
    <rPh sb="11" eb="13">
      <t>ゲンザイ</t>
    </rPh>
    <rPh sb="16" eb="18">
      <t>ジッシ</t>
    </rPh>
    <rPh sb="20" eb="22">
      <t>ジコウ</t>
    </rPh>
    <rPh sb="26" eb="27">
      <t>カナラ</t>
    </rPh>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4"/>
  </si>
  <si>
    <t>労働環境・処遇の改善</t>
    <phoneticPr fontId="4"/>
  </si>
  <si>
    <r>
      <t>(３)　</t>
    </r>
    <r>
      <rPr>
        <u/>
        <sz val="12"/>
        <color theme="1"/>
        <rFont val="HGPｺﾞｼｯｸM"/>
        <family val="3"/>
        <charset val="128"/>
      </rPr>
      <t>見える化要件</t>
    </r>
    <r>
      <rPr>
        <sz val="12"/>
        <color theme="1"/>
        <rFont val="HGPｺﾞｼｯｸM"/>
        <family val="3"/>
        <charset val="128"/>
      </rPr>
      <t>について</t>
    </r>
    <rPh sb="4" eb="5">
      <t>ミ</t>
    </rPh>
    <rPh sb="7" eb="8">
      <t>カ</t>
    </rPh>
    <rPh sb="8" eb="10">
      <t>ヨウケン</t>
    </rPh>
    <phoneticPr fontId="4"/>
  </si>
  <si>
    <r>
      <t>(２)　</t>
    </r>
    <r>
      <rPr>
        <u/>
        <sz val="12"/>
        <color theme="1"/>
        <rFont val="HGPｺﾞｼｯｸM"/>
        <family val="3"/>
        <charset val="128"/>
      </rPr>
      <t>職場環境等要件</t>
    </r>
    <r>
      <rPr>
        <sz val="12"/>
        <color theme="1"/>
        <rFont val="HGPｺﾞｼｯｸM"/>
        <family val="3"/>
        <charset val="128"/>
      </rPr>
      <t>について</t>
    </r>
    <rPh sb="4" eb="6">
      <t>ショクバ</t>
    </rPh>
    <rPh sb="6" eb="8">
      <t>カンキョウ</t>
    </rPh>
    <rPh sb="8" eb="9">
      <t>トウ</t>
    </rPh>
    <phoneticPr fontId="4"/>
  </si>
  <si>
    <t xml:space="preserve"> ※　虚偽の記載や、介護職員等特定処遇改善加算の請求に関して不正を行った場合には、支払われた介護給付費の返還を求められることや介護事業者の指定が取り消される場合があるので留意すること。</t>
    <rPh sb="14" eb="15">
      <t>トウ</t>
    </rPh>
    <rPh sb="15" eb="17">
      <t>トクテイ</t>
    </rPh>
    <phoneticPr fontId="4"/>
  </si>
  <si>
    <t>　実施している周知方法について、〇をつけること。2020年度から実施予定である場合には、「予定」に〇をつけること。</t>
    <rPh sb="1" eb="3">
      <t>ジッシ</t>
    </rPh>
    <rPh sb="7" eb="9">
      <t>シュウチ</t>
    </rPh>
    <rPh sb="9" eb="11">
      <t>ホウホウ</t>
    </rPh>
    <rPh sb="28" eb="30">
      <t>ネンド</t>
    </rPh>
    <rPh sb="32" eb="34">
      <t>ジッシ</t>
    </rPh>
    <rPh sb="34" eb="36">
      <t>ヨテイ</t>
    </rPh>
    <rPh sb="39" eb="41">
      <t>バアイ</t>
    </rPh>
    <rPh sb="45" eb="47">
      <t>ヨテイ</t>
    </rPh>
    <phoneticPr fontId="4"/>
  </si>
  <si>
    <t>ホームページへの掲載</t>
    <rPh sb="8" eb="10">
      <t>ケイサイ</t>
    </rPh>
    <phoneticPr fontId="4"/>
  </si>
  <si>
    <t>その他の方法による掲示等</t>
    <rPh sb="2" eb="3">
      <t>タ</t>
    </rPh>
    <rPh sb="4" eb="6">
      <t>ホウホウ</t>
    </rPh>
    <rPh sb="9" eb="11">
      <t>ケイジ</t>
    </rPh>
    <rPh sb="11" eb="12">
      <t>トウ</t>
    </rPh>
    <phoneticPr fontId="4"/>
  </si>
  <si>
    <t>・その他（</t>
    <rPh sb="3" eb="4">
      <t>タ</t>
    </rPh>
    <phoneticPr fontId="4"/>
  </si>
  <si>
    <t>・「介護サービス情報公表システム」への掲載</t>
    <rPh sb="2" eb="4">
      <t>カイゴ</t>
    </rPh>
    <rPh sb="8" eb="10">
      <t>ジョウホウ</t>
    </rPh>
    <rPh sb="10" eb="12">
      <t>コウヒョウ</t>
    </rPh>
    <rPh sb="19" eb="21">
      <t>ケイサイ</t>
    </rPh>
    <phoneticPr fontId="4"/>
  </si>
  <si>
    <t>・独自のホームページへの掲載</t>
    <rPh sb="1" eb="3">
      <t>ドクジ</t>
    </rPh>
    <rPh sb="12" eb="14">
      <t>ケイサイ</t>
    </rPh>
    <phoneticPr fontId="4"/>
  </si>
  <si>
    <t>・事業所・施設の建物で、外部から見える場所への掲示</t>
    <rPh sb="1" eb="4">
      <t>ジギョウショ</t>
    </rPh>
    <rPh sb="5" eb="7">
      <t>シセツ</t>
    </rPh>
    <rPh sb="8" eb="10">
      <t>タテモノ</t>
    </rPh>
    <rPh sb="12" eb="14">
      <t>ガイブ</t>
    </rPh>
    <rPh sb="16" eb="17">
      <t>ミ</t>
    </rPh>
    <rPh sb="19" eb="21">
      <t>バショ</t>
    </rPh>
    <rPh sb="23" eb="25">
      <t>ケイジ</t>
    </rPh>
    <phoneticPr fontId="4"/>
  </si>
  <si>
    <t>／</t>
    <phoneticPr fontId="4"/>
  </si>
  <si>
    <t>予定</t>
    <rPh sb="0" eb="2">
      <t>ヨテイ</t>
    </rPh>
    <phoneticPr fontId="4"/>
  </si>
  <si>
    <t>）</t>
    <phoneticPr fontId="4"/>
  </si>
  <si>
    <t xml:space="preserve">介護職員等特定処遇改善計画書(指定権者内事業所一覧表) </t>
    <rPh sb="4" eb="5">
      <t>トウ</t>
    </rPh>
    <rPh sb="5" eb="7">
      <t>トクテイ</t>
    </rPh>
    <phoneticPr fontId="4"/>
  </si>
  <si>
    <t>都道府県（市町村）名　</t>
    <phoneticPr fontId="4"/>
  </si>
  <si>
    <t>賃金改善所要額
（見込額）</t>
    <rPh sb="4" eb="6">
      <t>ショヨウ</t>
    </rPh>
    <rPh sb="6" eb="7">
      <t>ガク</t>
    </rPh>
    <phoneticPr fontId="4"/>
  </si>
  <si>
    <t>❶❷❸それぞれの平均賃金改善額（見込額）</t>
    <rPh sb="8" eb="10">
      <t>ヘイキン</t>
    </rPh>
    <rPh sb="10" eb="12">
      <t>チンギン</t>
    </rPh>
    <rPh sb="12" eb="14">
      <t>カイゼン</t>
    </rPh>
    <rPh sb="14" eb="15">
      <t>ガク</t>
    </rPh>
    <rPh sb="16" eb="18">
      <t>ミコ</t>
    </rPh>
    <rPh sb="18" eb="19">
      <t>ガク</t>
    </rPh>
    <phoneticPr fontId="4"/>
  </si>
  <si>
    <t>❶</t>
    <phoneticPr fontId="4"/>
  </si>
  <si>
    <t>人）</t>
    <rPh sb="0" eb="1">
      <t>ヒト</t>
    </rPh>
    <phoneticPr fontId="4"/>
  </si>
  <si>
    <t>（</t>
    <phoneticPr fontId="4"/>
  </si>
  <si>
    <t>❷</t>
    <phoneticPr fontId="4"/>
  </si>
  <si>
    <t>（</t>
    <phoneticPr fontId="4"/>
  </si>
  <si>
    <t>❸</t>
    <phoneticPr fontId="4"/>
  </si>
  <si>
    <t>（</t>
    <phoneticPr fontId="4"/>
  </si>
  <si>
    <t>※　計画書を届け出る指定権者（都道府県又は市区町村）ごとに記載すること。</t>
    <phoneticPr fontId="4"/>
  </si>
  <si>
    <t>／</t>
    <phoneticPr fontId="4"/>
  </si>
  <si>
    <t xml:space="preserve">介護職員等特定処遇改善計画書(届出対象都道府県内一覧表) </t>
    <rPh sb="4" eb="5">
      <t>トウ</t>
    </rPh>
    <rPh sb="5" eb="7">
      <t>トクテイ</t>
    </rPh>
    <rPh sb="15" eb="17">
      <t>トドケデ</t>
    </rPh>
    <rPh sb="17" eb="19">
      <t>タイショウ</t>
    </rPh>
    <rPh sb="19" eb="23">
      <t>トドウフケン</t>
    </rPh>
    <rPh sb="23" eb="24">
      <t>ナイ</t>
    </rPh>
    <phoneticPr fontId="4"/>
  </si>
  <si>
    <t>円（</t>
    <rPh sb="0" eb="1">
      <t>エン</t>
    </rPh>
    <phoneticPr fontId="4"/>
  </si>
  <si>
    <t>人）</t>
    <rPh sb="0" eb="1">
      <t>ニン</t>
    </rPh>
    <phoneticPr fontId="4"/>
  </si>
  <si>
    <t>❶の平均賃金改善額
（見込額）・人数</t>
    <rPh sb="2" eb="4">
      <t>ヘイキン</t>
    </rPh>
    <rPh sb="4" eb="6">
      <t>チンギン</t>
    </rPh>
    <rPh sb="6" eb="8">
      <t>カイゼン</t>
    </rPh>
    <rPh sb="8" eb="9">
      <t>ガク</t>
    </rPh>
    <rPh sb="11" eb="13">
      <t>ミコ</t>
    </rPh>
    <rPh sb="13" eb="14">
      <t>ガク</t>
    </rPh>
    <rPh sb="16" eb="18">
      <t>ニンズウ</t>
    </rPh>
    <phoneticPr fontId="4"/>
  </si>
  <si>
    <t>❷の平均賃金改善額
（見込額）・人数</t>
    <rPh sb="2" eb="4">
      <t>ヘイキン</t>
    </rPh>
    <rPh sb="4" eb="6">
      <t>チンギン</t>
    </rPh>
    <rPh sb="6" eb="8">
      <t>カイゼン</t>
    </rPh>
    <rPh sb="8" eb="9">
      <t>ガク</t>
    </rPh>
    <rPh sb="11" eb="13">
      <t>ミコ</t>
    </rPh>
    <rPh sb="13" eb="14">
      <t>ガク</t>
    </rPh>
    <rPh sb="16" eb="18">
      <t>ニンズウ</t>
    </rPh>
    <phoneticPr fontId="4"/>
  </si>
  <si>
    <t>❸の平均賃金改善額
（見込額）・人数</t>
    <rPh sb="2" eb="4">
      <t>ヘイキン</t>
    </rPh>
    <rPh sb="4" eb="6">
      <t>チンギン</t>
    </rPh>
    <rPh sb="6" eb="8">
      <t>カイゼン</t>
    </rPh>
    <rPh sb="8" eb="9">
      <t>ガク</t>
    </rPh>
    <rPh sb="11" eb="13">
      <t>ミコ</t>
    </rPh>
    <rPh sb="13" eb="14">
      <t>ガク</t>
    </rPh>
    <rPh sb="16" eb="18">
      <t>ニンズウ</t>
    </rPh>
    <phoneticPr fontId="4"/>
  </si>
  <si>
    <t>介護職員等特定処遇
改善加算の見込額</t>
    <rPh sb="4" eb="5">
      <t>トウ</t>
    </rPh>
    <rPh sb="5" eb="7">
      <t>トクテイ</t>
    </rPh>
    <phoneticPr fontId="4"/>
  </si>
  <si>
    <t>指定権者（都道府県・市町村）</t>
    <phoneticPr fontId="4"/>
  </si>
  <si>
    <t xml:space="preserve">別紙様式２(添付書類３) </t>
    <phoneticPr fontId="4"/>
  </si>
  <si>
    <t xml:space="preserve">介護職員等特定処遇改善計画書(都道府県状況一覧表) </t>
    <rPh sb="4" eb="5">
      <t>トウ</t>
    </rPh>
    <rPh sb="5" eb="7">
      <t>トクテイ</t>
    </rPh>
    <rPh sb="15" eb="19">
      <t>トドウフケン</t>
    </rPh>
    <rPh sb="19" eb="21">
      <t>ジョウキョウ</t>
    </rPh>
    <phoneticPr fontId="4"/>
  </si>
  <si>
    <t>都道府県</t>
    <phoneticPr fontId="4"/>
  </si>
  <si>
    <t>【Ｅ】</t>
  </si>
  <si>
    <t>【Ｆ】</t>
    <phoneticPr fontId="4"/>
  </si>
  <si>
    <t>全国計</t>
    <rPh sb="0" eb="2">
      <t>ゼンコク</t>
    </rPh>
    <phoneticPr fontId="4"/>
  </si>
  <si>
    <t>←該当する加算区分に「〇」を付記してください。</t>
    <rPh sb="1" eb="3">
      <t>ガイトウ</t>
    </rPh>
    <rPh sb="5" eb="7">
      <t>カサン</t>
    </rPh>
    <rPh sb="7" eb="9">
      <t>クブン</t>
    </rPh>
    <rPh sb="14" eb="16">
      <t>フキ</t>
    </rPh>
    <phoneticPr fontId="4"/>
  </si>
  <si>
    <t>←</t>
    <phoneticPr fontId="4"/>
  </si>
  <si>
    <t>←</t>
    <phoneticPr fontId="4"/>
  </si>
  <si>
    <t>←</t>
    <phoneticPr fontId="4"/>
  </si>
  <si>
    <t>・添付書類１：</t>
    <phoneticPr fontId="4"/>
  </si>
  <si>
    <t>都道府県等の圏域内の、当該計画書に記載された計画の対象となる介護サービス事業所等の一覧表（指定権者ごと）</t>
    <phoneticPr fontId="4"/>
  </si>
  <si>
    <t>・添付書類２：</t>
    <phoneticPr fontId="4"/>
  </si>
  <si>
    <t>各都道府県内の指定権者（当該都道府県を含む。）の一覧表（都道府県ごと）</t>
    <phoneticPr fontId="4"/>
  </si>
  <si>
    <t>計画書に記載された計画の対象となる介護サービス事業者等に係る都道府県の一覧表</t>
    <phoneticPr fontId="4"/>
  </si>
  <si>
    <t>・添付書類３：</t>
    <phoneticPr fontId="4"/>
  </si>
  <si>
    <t>　本計画書については、雇用するすべての職員に対し周知をしたうえで、提出していることを証明いたします。</t>
    <phoneticPr fontId="4"/>
  </si>
  <si>
    <t>介護保険
事業所番号</t>
    <phoneticPr fontId="4"/>
  </si>
  <si>
    <t>介護職員等特定処遇改善
加算（見込額）</t>
    <phoneticPr fontId="4"/>
  </si>
  <si>
    <t>賃金改善所要額（見込額）
賃金改善の見込額</t>
    <rPh sb="13" eb="15">
      <t>チンギン</t>
    </rPh>
    <rPh sb="15" eb="17">
      <t>カイゼン</t>
    </rPh>
    <rPh sb="18" eb="20">
      <t>ミコ</t>
    </rPh>
    <rPh sb="20" eb="21">
      <t>ガク</t>
    </rPh>
    <phoneticPr fontId="4"/>
  </si>
  <si>
    <t>賃金改善
の見込額</t>
    <phoneticPr fontId="4"/>
  </si>
  <si>
    <t>賃金改善
の見込額</t>
    <phoneticPr fontId="4"/>
  </si>
  <si>
    <t>介護職員等特定処遇
改善加算（見込額）</t>
    <rPh sb="4" eb="5">
      <t>トウ</t>
    </rPh>
    <rPh sb="5" eb="7">
      <t>トクテイ</t>
    </rPh>
    <phoneticPr fontId="4"/>
  </si>
  <si>
    <t>←主たる事務所の所在地を入力してください。大阪府以外の場合は修正してください。</t>
    <rPh sb="1" eb="2">
      <t>シュ</t>
    </rPh>
    <rPh sb="4" eb="6">
      <t>ジム</t>
    </rPh>
    <rPh sb="6" eb="7">
      <t>ショ</t>
    </rPh>
    <rPh sb="8" eb="11">
      <t>ショザイチ</t>
    </rPh>
    <rPh sb="12" eb="14">
      <t>ニュウリョク</t>
    </rPh>
    <rPh sb="21" eb="24">
      <t>オオサカフ</t>
    </rPh>
    <rPh sb="24" eb="26">
      <t>イガイ</t>
    </rPh>
    <rPh sb="27" eb="29">
      <t>バアイ</t>
    </rPh>
    <rPh sb="30" eb="32">
      <t>シュウセイ</t>
    </rPh>
    <phoneticPr fontId="4"/>
  </si>
  <si>
    <t>←主たる事務所の電話番号・ファックス番号を入力してください。</t>
    <rPh sb="1" eb="2">
      <t>シュ</t>
    </rPh>
    <rPh sb="4" eb="6">
      <t>ジム</t>
    </rPh>
    <rPh sb="6" eb="7">
      <t>ショ</t>
    </rPh>
    <rPh sb="8" eb="10">
      <t>デンワ</t>
    </rPh>
    <rPh sb="10" eb="12">
      <t>バンゴウ</t>
    </rPh>
    <rPh sb="18" eb="20">
      <t>バンゴウ</t>
    </rPh>
    <rPh sb="21" eb="23">
      <t>ニュウリョク</t>
    </rPh>
    <phoneticPr fontId="4"/>
  </si>
  <si>
    <t>←事業者・開設者（フリガナ）を入力してください。</t>
    <rPh sb="1" eb="4">
      <t>ジギョウシャ</t>
    </rPh>
    <rPh sb="5" eb="8">
      <t>カイセツシャ</t>
    </rPh>
    <rPh sb="15" eb="17">
      <t>ニュウリョク</t>
    </rPh>
    <phoneticPr fontId="4"/>
  </si>
  <si>
    <t>←事業者・開設者（名称）を入力してください。</t>
    <rPh sb="1" eb="4">
      <t>ジギョウシャ</t>
    </rPh>
    <rPh sb="5" eb="8">
      <t>カイセツシャ</t>
    </rPh>
    <rPh sb="9" eb="11">
      <t>メイショウ</t>
    </rPh>
    <rPh sb="13" eb="15">
      <t>ニュウリョク</t>
    </rPh>
    <phoneticPr fontId="4"/>
  </si>
  <si>
    <t>←主たる事務所の所在地（郵便番号）を入力してください。</t>
    <rPh sb="1" eb="2">
      <t>シュ</t>
    </rPh>
    <rPh sb="4" eb="6">
      <t>ジム</t>
    </rPh>
    <rPh sb="6" eb="7">
      <t>ショ</t>
    </rPh>
    <rPh sb="8" eb="11">
      <t>ショザイチ</t>
    </rPh>
    <rPh sb="12" eb="16">
      <t>ユウビンバンゴウ</t>
    </rPh>
    <rPh sb="18" eb="20">
      <t>ニュウリョク</t>
    </rPh>
    <phoneticPr fontId="4"/>
  </si>
  <si>
    <t>←事業所等の名称（フリガナと名称）、提供するサービスを入力してください。</t>
    <rPh sb="1" eb="4">
      <t>ジギョウショ</t>
    </rPh>
    <rPh sb="4" eb="5">
      <t>トウ</t>
    </rPh>
    <rPh sb="6" eb="8">
      <t>メイショウ</t>
    </rPh>
    <rPh sb="14" eb="16">
      <t>メイショウ</t>
    </rPh>
    <rPh sb="18" eb="20">
      <t>テイキョウ</t>
    </rPh>
    <rPh sb="27" eb="29">
      <t>ニュウリョク</t>
    </rPh>
    <phoneticPr fontId="4"/>
  </si>
  <si>
    <t>　※複数の事業所を一括して提出する場合は「添付書類１のとおり」と記載してください。</t>
    <phoneticPr fontId="4"/>
  </si>
  <si>
    <t>←事業所の所在地（郵便番号）を入力してください。</t>
    <rPh sb="1" eb="4">
      <t>ジギョウショ</t>
    </rPh>
    <rPh sb="5" eb="8">
      <t>ショザイチ</t>
    </rPh>
    <rPh sb="9" eb="13">
      <t>ユウビンバンゴウ</t>
    </rPh>
    <rPh sb="15" eb="17">
      <t>ニュウリョク</t>
    </rPh>
    <phoneticPr fontId="4"/>
  </si>
  <si>
    <t>←事業所の所在地を入力してください。大阪府以外の場合は修正してください。</t>
    <rPh sb="1" eb="4">
      <t>ジギョウショ</t>
    </rPh>
    <rPh sb="5" eb="8">
      <t>ショザイチ</t>
    </rPh>
    <rPh sb="9" eb="11">
      <t>ニュウリョク</t>
    </rPh>
    <rPh sb="18" eb="21">
      <t>オオサカフ</t>
    </rPh>
    <rPh sb="21" eb="23">
      <t>イガイ</t>
    </rPh>
    <rPh sb="24" eb="26">
      <t>バアイ</t>
    </rPh>
    <rPh sb="27" eb="29">
      <t>シュウセイ</t>
    </rPh>
    <phoneticPr fontId="4"/>
  </si>
  <si>
    <t>　※複数の事業所を一括して提出する場合は、記入不要です。</t>
    <rPh sb="21" eb="23">
      <t>キニュウ</t>
    </rPh>
    <rPh sb="23" eb="25">
      <t>フヨウ</t>
    </rPh>
    <phoneticPr fontId="4"/>
  </si>
  <si>
    <t>）事業所</t>
    <rPh sb="1" eb="4">
      <t>ジギョウショ</t>
    </rPh>
    <phoneticPr fontId="4"/>
  </si>
  <si>
    <t>特定加算（Ⅰ）　（</t>
    <rPh sb="0" eb="2">
      <t>トクテイ</t>
    </rPh>
    <rPh sb="2" eb="4">
      <t>カサン</t>
    </rPh>
    <phoneticPr fontId="4"/>
  </si>
  <si>
    <t>特定加算（Ⅱ）　（</t>
    <rPh sb="0" eb="2">
      <t>トクテイ</t>
    </rPh>
    <rPh sb="2" eb="4">
      <t>カサン</t>
    </rPh>
    <phoneticPr fontId="4"/>
  </si>
  <si>
    <t>複数の事業所ごとに一括して提出する場合の一括して提出する事業所数</t>
    <rPh sb="0" eb="2">
      <t>フクスウ</t>
    </rPh>
    <rPh sb="3" eb="6">
      <t>ジギョウショ</t>
    </rPh>
    <rPh sb="9" eb="11">
      <t>イッカツ</t>
    </rPh>
    <rPh sb="13" eb="15">
      <t>テイシュツ</t>
    </rPh>
    <rPh sb="17" eb="19">
      <t>バアイ</t>
    </rPh>
    <rPh sb="20" eb="22">
      <t>イッカツ</t>
    </rPh>
    <rPh sb="24" eb="26">
      <t>テイシュツ</t>
    </rPh>
    <rPh sb="28" eb="31">
      <t>ジギョウショ</t>
    </rPh>
    <rPh sb="31" eb="32">
      <t>スウ</t>
    </rPh>
    <phoneticPr fontId="4"/>
  </si>
  <si>
    <t>※この場合、事業所等情報については、「添付書類１による」と記載すること。</t>
    <phoneticPr fontId="4"/>
  </si>
  <si>
    <t>シャカイフクシホウジンマルマルカイ</t>
    <phoneticPr fontId="4"/>
  </si>
  <si>
    <t>社会福祉法人○○会</t>
    <rPh sb="0" eb="2">
      <t>シャカイ</t>
    </rPh>
    <rPh sb="2" eb="4">
      <t>フクシ</t>
    </rPh>
    <rPh sb="4" eb="6">
      <t>ホウジン</t>
    </rPh>
    <rPh sb="8" eb="9">
      <t>カイ</t>
    </rPh>
    <phoneticPr fontId="4"/>
  </si>
  <si>
    <t>540-8570</t>
    <phoneticPr fontId="4"/>
  </si>
  <si>
    <t>大阪市中央区大手前2丁目○番地</t>
    <rPh sb="13" eb="15">
      <t>バンチ</t>
    </rPh>
    <phoneticPr fontId="4"/>
  </si>
  <si>
    <t>××―×××―××××</t>
    <phoneticPr fontId="4"/>
  </si>
  <si>
    <t>添付書類１のとおり</t>
    <rPh sb="0" eb="2">
      <t>テンプ</t>
    </rPh>
    <rPh sb="2" eb="4">
      <t>ショルイ</t>
    </rPh>
    <phoneticPr fontId="4"/>
  </si>
  <si>
    <t>■</t>
  </si>
  <si>
    <t>サービス提供体制強化加算等</t>
    <rPh sb="4" eb="6">
      <t>テイキョウ</t>
    </rPh>
    <rPh sb="6" eb="8">
      <t>タイセイ</t>
    </rPh>
    <rPh sb="8" eb="10">
      <t>キョウカ</t>
    </rPh>
    <rPh sb="10" eb="12">
      <t>カサン</t>
    </rPh>
    <rPh sb="12" eb="13">
      <t>トウ</t>
    </rPh>
    <phoneticPr fontId="4"/>
  </si>
  <si>
    <t>××―×××―××××</t>
    <phoneticPr fontId="4"/>
  </si>
  <si>
    <t>介護老人福祉施設</t>
    <rPh sb="0" eb="2">
      <t>カイゴ</t>
    </rPh>
    <rPh sb="2" eb="4">
      <t>ロウジン</t>
    </rPh>
    <rPh sb="4" eb="6">
      <t>フクシ</t>
    </rPh>
    <rPh sb="6" eb="8">
      <t>シセツ</t>
    </rPh>
    <phoneticPr fontId="4"/>
  </si>
  <si>
    <t>訪問介護</t>
    <rPh sb="0" eb="2">
      <t>ホウモン</t>
    </rPh>
    <rPh sb="2" eb="4">
      <t>カイゴ</t>
    </rPh>
    <phoneticPr fontId="4"/>
  </si>
  <si>
    <t>通所介護</t>
    <rPh sb="0" eb="2">
      <t>ツウショ</t>
    </rPh>
    <rPh sb="2" eb="4">
      <t>カイゴ</t>
    </rPh>
    <phoneticPr fontId="4"/>
  </si>
  <si>
    <t>サービス種類</t>
    <rPh sb="4" eb="6">
      <t>シュルイ</t>
    </rPh>
    <phoneticPr fontId="4"/>
  </si>
  <si>
    <t>名称</t>
    <rPh sb="0" eb="2">
      <t>メイショウ</t>
    </rPh>
    <phoneticPr fontId="4"/>
  </si>
  <si>
    <t>特別養護老人ホーム○○</t>
    <rPh sb="0" eb="2">
      <t>トクベツ</t>
    </rPh>
    <rPh sb="2" eb="4">
      <t>ヨウゴ</t>
    </rPh>
    <rPh sb="4" eb="6">
      <t>ロウジン</t>
    </rPh>
    <phoneticPr fontId="4"/>
  </si>
  <si>
    <t>○○訪問介護</t>
    <rPh sb="2" eb="4">
      <t>ホウモン</t>
    </rPh>
    <rPh sb="4" eb="6">
      <t>カイゴ</t>
    </rPh>
    <phoneticPr fontId="4"/>
  </si>
  <si>
    <t>デイサービス○○</t>
    <phoneticPr fontId="4"/>
  </si>
  <si>
    <t>計</t>
    <rPh sb="0" eb="1">
      <t>ケイ</t>
    </rPh>
    <phoneticPr fontId="4"/>
  </si>
  <si>
    <t>社会福祉法人○○会</t>
    <phoneticPr fontId="4"/>
  </si>
  <si>
    <t>大阪　二郎</t>
    <rPh sb="0" eb="2">
      <t>オオサカ</t>
    </rPh>
    <rPh sb="3" eb="5">
      <t>ジロウ</t>
    </rPh>
    <phoneticPr fontId="4"/>
  </si>
  <si>
    <t>277*******</t>
    <phoneticPr fontId="4"/>
  </si>
  <si>
    <t>デイサービス○○</t>
  </si>
  <si>
    <t>訪問介護</t>
    <rPh sb="0" eb="2">
      <t>ホウモン</t>
    </rPh>
    <rPh sb="2" eb="4">
      <t>カイゴ</t>
    </rPh>
    <phoneticPr fontId="4"/>
  </si>
  <si>
    <t>デイサービス△△（兵庫県）</t>
    <rPh sb="9" eb="12">
      <t>ヒョウゴケン</t>
    </rPh>
    <phoneticPr fontId="4"/>
  </si>
  <si>
    <t>ⅰ）</t>
    <phoneticPr fontId="4"/>
  </si>
  <si>
    <t>グループ❶</t>
    <phoneticPr fontId="4"/>
  </si>
  <si>
    <r>
      <t xml:space="preserve">グループ❶
</t>
    </r>
    <r>
      <rPr>
        <sz val="10"/>
        <color rgb="FFFF0000"/>
        <rFont val="游ゴシック"/>
        <family val="3"/>
        <charset val="128"/>
        <scheme val="minor"/>
      </rPr>
      <t>※平均28万円／月と仮定</t>
    </r>
    <rPh sb="7" eb="9">
      <t>ヘイキン</t>
    </rPh>
    <rPh sb="11" eb="13">
      <t>マンエン</t>
    </rPh>
    <rPh sb="14" eb="15">
      <t>ツキ</t>
    </rPh>
    <rPh sb="16" eb="18">
      <t>カテイ</t>
    </rPh>
    <phoneticPr fontId="4"/>
  </si>
  <si>
    <t>グループ❷</t>
    <phoneticPr fontId="4"/>
  </si>
  <si>
    <t>グループ❷
※平均25万円／月と仮定</t>
    <rPh sb="7" eb="9">
      <t>ヘイキン</t>
    </rPh>
    <rPh sb="11" eb="13">
      <t>マンエン</t>
    </rPh>
    <rPh sb="14" eb="15">
      <t>ゲツ</t>
    </rPh>
    <rPh sb="16" eb="18">
      <t>カテイ</t>
    </rPh>
    <phoneticPr fontId="4"/>
  </si>
  <si>
    <t>グループ❸</t>
    <phoneticPr fontId="4"/>
  </si>
  <si>
    <t>グループ❸
※平均29万円／月と仮定</t>
    <rPh sb="7" eb="9">
      <t>ヘイキン</t>
    </rPh>
    <rPh sb="11" eb="13">
      <t>マンエン</t>
    </rPh>
    <rPh sb="14" eb="15">
      <t>ツキ</t>
    </rPh>
    <rPh sb="16" eb="18">
      <t>カテイ</t>
    </rPh>
    <phoneticPr fontId="4"/>
  </si>
  <si>
    <t>ⅳ）初めて加算を取得する（した）月の前年度の賃金の総額</t>
    <phoneticPr fontId="4"/>
  </si>
  <si>
    <t>ⅶ）初めて加算を取得する（した）月の前年度の賃金の総額</t>
    <phoneticPr fontId="4"/>
  </si>
  <si>
    <t>ⅹ）初めて加算を取得する（した）月の前年度の賃金の総額</t>
    <phoneticPr fontId="4"/>
  </si>
  <si>
    <t>ⅲ）加算の算定により賃金改善を行った場合の賃金の総額（見込額）</t>
    <phoneticPr fontId="4"/>
  </si>
  <si>
    <t>（ⅲ-ⅳ）</t>
    <phoneticPr fontId="4"/>
  </si>
  <si>
    <t>（ⅵ-ⅶ）</t>
    <phoneticPr fontId="4"/>
  </si>
  <si>
    <t>（ⅸ-ⅹ）</t>
    <phoneticPr fontId="4"/>
  </si>
  <si>
    <t>（１）特定介護職員処遇改善加算の見込額　※別紙様式２⑤、添付１の事業所ごと見込額</t>
    <rPh sb="3" eb="5">
      <t>トクテイ</t>
    </rPh>
    <rPh sb="5" eb="7">
      <t>カイゴ</t>
    </rPh>
    <rPh sb="7" eb="9">
      <t>ショクイン</t>
    </rPh>
    <rPh sb="9" eb="11">
      <t>ショグウ</t>
    </rPh>
    <rPh sb="11" eb="13">
      <t>カイゼン</t>
    </rPh>
    <rPh sb="13" eb="15">
      <t>カサン</t>
    </rPh>
    <rPh sb="16" eb="18">
      <t>ミコミ</t>
    </rPh>
    <rPh sb="18" eb="19">
      <t>ガク</t>
    </rPh>
    <rPh sb="21" eb="23">
      <t>ベッシ</t>
    </rPh>
    <rPh sb="23" eb="25">
      <t>ヨウシキ</t>
    </rPh>
    <rPh sb="28" eb="30">
      <t>テンプ</t>
    </rPh>
    <rPh sb="32" eb="35">
      <t>ジギョウショ</t>
    </rPh>
    <rPh sb="37" eb="39">
      <t>ミコミ</t>
    </rPh>
    <rPh sb="39" eb="40">
      <t>ガク</t>
    </rPh>
    <phoneticPr fontId="4"/>
  </si>
  <si>
    <t>（２）現在の職員数（常勤換算数）</t>
    <phoneticPr fontId="4"/>
  </si>
  <si>
    <t>（６）賃金改善所要額　※別紙様式２⑥、添付1の事業所ごと見込額</t>
    <rPh sb="3" eb="5">
      <t>チンギン</t>
    </rPh>
    <rPh sb="5" eb="7">
      <t>カイゼン</t>
    </rPh>
    <rPh sb="7" eb="9">
      <t>ショヨウ</t>
    </rPh>
    <rPh sb="9" eb="10">
      <t>ガク</t>
    </rPh>
    <rPh sb="12" eb="14">
      <t>ベッシ</t>
    </rPh>
    <rPh sb="14" eb="16">
      <t>ヨウシキ</t>
    </rPh>
    <rPh sb="19" eb="21">
      <t>テンプ</t>
    </rPh>
    <rPh sb="23" eb="26">
      <t>ジギョウショ</t>
    </rPh>
    <rPh sb="28" eb="30">
      <t>ミコミ</t>
    </rPh>
    <rPh sb="30" eb="31">
      <t>ガク</t>
    </rPh>
    <phoneticPr fontId="4"/>
  </si>
  <si>
    <t>介護福祉士の配置等要件</t>
    <rPh sb="0" eb="2">
      <t>カイゴ</t>
    </rPh>
    <rPh sb="2" eb="5">
      <t>フクシシ</t>
    </rPh>
    <rPh sb="6" eb="8">
      <t>ハイチ</t>
    </rPh>
    <rPh sb="8" eb="9">
      <t>トウ</t>
    </rPh>
    <rPh sb="9" eb="11">
      <t>ヨウケン</t>
    </rPh>
    <phoneticPr fontId="4"/>
  </si>
  <si>
    <t>特定事業所加算Ⅰ</t>
    <rPh sb="0" eb="2">
      <t>トクテイ</t>
    </rPh>
    <rPh sb="2" eb="5">
      <t>ジギョウショ</t>
    </rPh>
    <rPh sb="5" eb="7">
      <t>カサン</t>
    </rPh>
    <phoneticPr fontId="4"/>
  </si>
  <si>
    <t>加算なし</t>
    <rPh sb="0" eb="2">
      <t>カサン</t>
    </rPh>
    <phoneticPr fontId="4"/>
  </si>
  <si>
    <t>特定事業所加算Ⅱ</t>
    <rPh sb="0" eb="2">
      <t>トクテイ</t>
    </rPh>
    <rPh sb="2" eb="5">
      <t>ジギョウショ</t>
    </rPh>
    <rPh sb="5" eb="7">
      <t>カサン</t>
    </rPh>
    <phoneticPr fontId="4"/>
  </si>
  <si>
    <t>サービス提供体制強化加算（Ⅰ）イ</t>
    <rPh sb="4" eb="6">
      <t>テイキョウ</t>
    </rPh>
    <rPh sb="6" eb="8">
      <t>タイセイ</t>
    </rPh>
    <rPh sb="8" eb="10">
      <t>キョウカ</t>
    </rPh>
    <rPh sb="10" eb="12">
      <t>カサン</t>
    </rPh>
    <phoneticPr fontId="4"/>
  </si>
  <si>
    <t>特定加算見込額</t>
    <rPh sb="0" eb="2">
      <t>トクテイ</t>
    </rPh>
    <rPh sb="2" eb="4">
      <t>カサン</t>
    </rPh>
    <rPh sb="4" eb="6">
      <t>ミコミ</t>
    </rPh>
    <rPh sb="6" eb="7">
      <t>ガク</t>
    </rPh>
    <phoneticPr fontId="4"/>
  </si>
  <si>
    <t>訪問介護・介護予防訪問型サービス</t>
    <rPh sb="0" eb="2">
      <t>ホウモン</t>
    </rPh>
    <rPh sb="2" eb="4">
      <t>カイゴ</t>
    </rPh>
    <rPh sb="5" eb="7">
      <t>カイゴ</t>
    </rPh>
    <rPh sb="7" eb="9">
      <t>ヨボウ</t>
    </rPh>
    <rPh sb="9" eb="11">
      <t>ホウモン</t>
    </rPh>
    <rPh sb="11" eb="12">
      <t>ガタ</t>
    </rPh>
    <phoneticPr fontId="4"/>
  </si>
  <si>
    <t>通所介護・介護予防通所サービス</t>
    <rPh sb="0" eb="2">
      <t>ツウショ</t>
    </rPh>
    <rPh sb="2" eb="4">
      <t>カイゴ</t>
    </rPh>
    <rPh sb="5" eb="7">
      <t>カイゴ</t>
    </rPh>
    <rPh sb="7" eb="9">
      <t>ヨボウ</t>
    </rPh>
    <rPh sb="9" eb="11">
      <t>ツウショ</t>
    </rPh>
    <phoneticPr fontId="4"/>
  </si>
  <si>
    <t>茨木市</t>
    <rPh sb="0" eb="3">
      <t>イバラキシ</t>
    </rPh>
    <phoneticPr fontId="4"/>
  </si>
  <si>
    <t>加算区分</t>
    <rPh sb="0" eb="2">
      <t>カサン</t>
    </rPh>
    <rPh sb="2" eb="4">
      <t>クブン</t>
    </rPh>
    <phoneticPr fontId="4"/>
  </si>
  <si>
    <t>Ⅰ</t>
    <phoneticPr fontId="4"/>
  </si>
  <si>
    <t>Ⅱ</t>
    <phoneticPr fontId="4"/>
  </si>
  <si>
    <t>Ⅰ</t>
  </si>
  <si>
    <t>Ⅱ</t>
  </si>
  <si>
    <t xml:space="preserve">別紙様式２(添付書類１) </t>
    <phoneticPr fontId="4"/>
  </si>
  <si>
    <t>ヶ月</t>
    <rPh sb="1" eb="2">
      <t>ゲツ</t>
    </rPh>
    <phoneticPr fontId="4"/>
  </si>
  <si>
    <t>（Ａ）加算算定対象月数（＝賃金改善実施期間）</t>
    <rPh sb="3" eb="5">
      <t>カサン</t>
    </rPh>
    <rPh sb="5" eb="7">
      <t>サンテイ</t>
    </rPh>
    <rPh sb="7" eb="9">
      <t>タイショウ</t>
    </rPh>
    <rPh sb="9" eb="10">
      <t>ツキ</t>
    </rPh>
    <rPh sb="10" eb="11">
      <t>スウ</t>
    </rPh>
    <rPh sb="13" eb="15">
      <t>チンギン</t>
    </rPh>
    <rPh sb="15" eb="17">
      <t>カイゼン</t>
    </rPh>
    <rPh sb="17" eb="19">
      <t>ジッシ</t>
    </rPh>
    <rPh sb="19" eb="21">
      <t>キカン</t>
    </rPh>
    <phoneticPr fontId="4"/>
  </si>
  <si>
    <t>従来の処遇改善加算区分</t>
    <rPh sb="0" eb="2">
      <t>ジュウライ</t>
    </rPh>
    <rPh sb="3" eb="5">
      <t>ショグウ</t>
    </rPh>
    <rPh sb="5" eb="7">
      <t>カイゼン</t>
    </rPh>
    <rPh sb="7" eb="9">
      <t>カサン</t>
    </rPh>
    <rPh sb="9" eb="11">
      <t>クブン</t>
    </rPh>
    <phoneticPr fontId="4"/>
  </si>
  <si>
    <t>特定加算区分</t>
    <rPh sb="0" eb="2">
      <t>トクテイ</t>
    </rPh>
    <rPh sb="2" eb="4">
      <t>カサン</t>
    </rPh>
    <rPh sb="4" eb="6">
      <t>クブン</t>
    </rPh>
    <phoneticPr fontId="4"/>
  </si>
  <si>
    <t>加算Ⅰ</t>
    <rPh sb="0" eb="2">
      <t>カサン</t>
    </rPh>
    <phoneticPr fontId="4"/>
  </si>
  <si>
    <t>加算Ⅱ</t>
    <rPh sb="0" eb="2">
      <t>カサン</t>
    </rPh>
    <phoneticPr fontId="4"/>
  </si>
  <si>
    <r>
      <t>△△訪問介護（</t>
    </r>
    <r>
      <rPr>
        <sz val="11"/>
        <rFont val="游ゴシック"/>
        <family val="3"/>
        <charset val="128"/>
        <scheme val="minor"/>
      </rPr>
      <t>茨木市）</t>
    </r>
    <rPh sb="2" eb="4">
      <t>ホウモン</t>
    </rPh>
    <rPh sb="4" eb="6">
      <t>カイゴ</t>
    </rPh>
    <rPh sb="7" eb="10">
      <t>イバラキシ</t>
    </rPh>
    <phoneticPr fontId="4"/>
  </si>
  <si>
    <t>※常勤換算数は、事業所の従業者の勤務延時間を当該事業所において常勤の従業者が勤務すべき時間数（32時間を下回る場合は32時間を基本とする。）で除することで、常勤の員数に換算します（小数点第2位切り捨て）。</t>
    <rPh sb="1" eb="3">
      <t>ジョウキン</t>
    </rPh>
    <rPh sb="3" eb="5">
      <t>カンサン</t>
    </rPh>
    <rPh sb="5" eb="6">
      <t>スウ</t>
    </rPh>
    <phoneticPr fontId="4"/>
  </si>
  <si>
    <t>※年度途中から算定する場合は、賃金改善期間に相当する前年度の賃金総額とします（例の場合は、平成30年11月～平成31年4月の６月分）。</t>
    <rPh sb="1" eb="3">
      <t>ネンド</t>
    </rPh>
    <rPh sb="3" eb="5">
      <t>トチュウ</t>
    </rPh>
    <rPh sb="7" eb="9">
      <t>サンテイ</t>
    </rPh>
    <rPh sb="11" eb="13">
      <t>バアイ</t>
    </rPh>
    <rPh sb="15" eb="17">
      <t>チンギン</t>
    </rPh>
    <rPh sb="17" eb="19">
      <t>カイゼン</t>
    </rPh>
    <rPh sb="19" eb="21">
      <t>キカン</t>
    </rPh>
    <rPh sb="22" eb="24">
      <t>ソウトウ</t>
    </rPh>
    <rPh sb="26" eb="29">
      <t>ゼンネンド</t>
    </rPh>
    <rPh sb="30" eb="32">
      <t>チンギン</t>
    </rPh>
    <rPh sb="32" eb="34">
      <t>ソウガク</t>
    </rPh>
    <rPh sb="39" eb="40">
      <t>レイ</t>
    </rPh>
    <rPh sb="41" eb="43">
      <t>バアイ</t>
    </rPh>
    <rPh sb="45" eb="47">
      <t>ヘイセイ</t>
    </rPh>
    <rPh sb="49" eb="50">
      <t>ネン</t>
    </rPh>
    <rPh sb="54" eb="56">
      <t>ヘイセイ</t>
    </rPh>
    <rPh sb="58" eb="59">
      <t>ネン</t>
    </rPh>
    <phoneticPr fontId="4"/>
  </si>
  <si>
    <t>（４）平均賃金改善額　※別紙様式２⑦⑧⑨</t>
    <rPh sb="3" eb="5">
      <t>ヘイキン</t>
    </rPh>
    <rPh sb="5" eb="7">
      <t>チンギン</t>
    </rPh>
    <rPh sb="7" eb="9">
      <t>カイゼン</t>
    </rPh>
    <rPh sb="9" eb="10">
      <t>ガク</t>
    </rPh>
    <phoneticPr fontId="4"/>
  </si>
  <si>
    <r>
      <t>グループ❶</t>
    </r>
    <r>
      <rPr>
        <sz val="10"/>
        <color rgb="FFFF0000"/>
        <rFont val="游ゴシック"/>
        <family val="3"/>
        <charset val="128"/>
        <scheme val="minor"/>
      </rPr>
      <t/>
    </r>
    <phoneticPr fontId="4"/>
  </si>
  <si>
    <t>グループ❷</t>
    <phoneticPr fontId="4"/>
  </si>
  <si>
    <t>グループ❸</t>
    <phoneticPr fontId="4"/>
  </si>
  <si>
    <t>（５）加算の算定により賃金改善を行った場合の賃金の総額（見込額）　別紙様式２⑥ⅰ）</t>
    <rPh sb="33" eb="35">
      <t>ベッシ</t>
    </rPh>
    <rPh sb="35" eb="37">
      <t>ヨウシキ</t>
    </rPh>
    <phoneticPr fontId="4"/>
  </si>
  <si>
    <t>※年度途中から算定する場合は、賃金改善期間の賃金総額とします（例の場合は、令和元年11月～翌4月の６月分）。（３）初めて加算を取得する（した）月の前年度の賃金の総額（円）＋（４）平均賃金改善額×（２）現在の職員数（常勤換算数）と一致します。</t>
    <rPh sb="114" eb="116">
      <t>イッチ</t>
    </rPh>
    <phoneticPr fontId="4"/>
  </si>
  <si>
    <t>■複数事業所を一括して計画作成するモデル（基本）</t>
    <rPh sb="1" eb="3">
      <t>フクスウ</t>
    </rPh>
    <rPh sb="3" eb="6">
      <t>ジギョウショ</t>
    </rPh>
    <rPh sb="7" eb="9">
      <t>イッカツ</t>
    </rPh>
    <rPh sb="11" eb="13">
      <t>ケイカク</t>
    </rPh>
    <rPh sb="13" eb="15">
      <t>サクセイ</t>
    </rPh>
    <rPh sb="21" eb="23">
      <t>キホン</t>
    </rPh>
    <phoneticPr fontId="4"/>
  </si>
  <si>
    <t>※❶❷❸の各グループの平均賃金改善額は、「❶は❷の２倍以上」、「❸は、❷の２分の１以下」になるよう設定しています。各事業所ごとに満たす必要はありません。</t>
    <rPh sb="5" eb="6">
      <t>カク</t>
    </rPh>
    <rPh sb="11" eb="13">
      <t>ヘイキン</t>
    </rPh>
    <rPh sb="13" eb="15">
      <t>チンギン</t>
    </rPh>
    <rPh sb="15" eb="17">
      <t>カイゼン</t>
    </rPh>
    <rPh sb="17" eb="18">
      <t>ガク</t>
    </rPh>
    <rPh sb="26" eb="29">
      <t>バイイジョウ</t>
    </rPh>
    <rPh sb="38" eb="39">
      <t>ブン</t>
    </rPh>
    <rPh sb="41" eb="43">
      <t>イカ</t>
    </rPh>
    <rPh sb="49" eb="51">
      <t>セッテイ</t>
    </rPh>
    <rPh sb="57" eb="61">
      <t>カクジギョウショ</t>
    </rPh>
    <rPh sb="64" eb="65">
      <t>ミ</t>
    </rPh>
    <rPh sb="67" eb="69">
      <t>ヒツヨウ</t>
    </rPh>
    <phoneticPr fontId="4"/>
  </si>
  <si>
    <t>（３）初めて加算を取得する（した）月の前年度の賃金の総額（円）　別紙様式２⑥ⅱ）</t>
    <phoneticPr fontId="4"/>
  </si>
  <si>
    <t>※各事業所ごとの加算額を見込みます。介護報酬総単位数（見込数）×サービス別加算率（1単位未満の端数四捨五入）×1単位あたりの単価（算定結果については1円未満の端数切捨て）の計算による。</t>
    <rPh sb="1" eb="5">
      <t>カクジギョウショ</t>
    </rPh>
    <rPh sb="8" eb="10">
      <t>カサン</t>
    </rPh>
    <rPh sb="10" eb="11">
      <t>ガク</t>
    </rPh>
    <rPh sb="12" eb="14">
      <t>ミコ</t>
    </rPh>
    <rPh sb="18" eb="20">
      <t>カイゴ</t>
    </rPh>
    <rPh sb="20" eb="22">
      <t>ホウシュウ</t>
    </rPh>
    <rPh sb="22" eb="23">
      <t>ソウ</t>
    </rPh>
    <rPh sb="23" eb="26">
      <t>タンイスウ</t>
    </rPh>
    <rPh sb="27" eb="29">
      <t>ミコミ</t>
    </rPh>
    <rPh sb="29" eb="30">
      <t>スウ</t>
    </rPh>
    <rPh sb="36" eb="37">
      <t>ベツ</t>
    </rPh>
    <rPh sb="37" eb="39">
      <t>カサン</t>
    </rPh>
    <rPh sb="39" eb="40">
      <t>リツ</t>
    </rPh>
    <rPh sb="42" eb="44">
      <t>タンイ</t>
    </rPh>
    <rPh sb="44" eb="46">
      <t>ミマン</t>
    </rPh>
    <rPh sb="47" eb="49">
      <t>ハスウ</t>
    </rPh>
    <rPh sb="49" eb="53">
      <t>シシャゴニュウ</t>
    </rPh>
    <rPh sb="56" eb="58">
      <t>タンイ</t>
    </rPh>
    <rPh sb="62" eb="64">
      <t>タンカ</t>
    </rPh>
    <rPh sb="65" eb="67">
      <t>サンテイ</t>
    </rPh>
    <rPh sb="67" eb="69">
      <t>ケッカ</t>
    </rPh>
    <rPh sb="75" eb="76">
      <t>エン</t>
    </rPh>
    <rPh sb="76" eb="78">
      <t>ミマン</t>
    </rPh>
    <rPh sb="79" eb="81">
      <t>ハスウ</t>
    </rPh>
    <rPh sb="81" eb="83">
      <t>キリス</t>
    </rPh>
    <rPh sb="86" eb="88">
      <t>ケイサン</t>
    </rPh>
    <phoneticPr fontId="4"/>
  </si>
  <si>
    <t>※（５）加算の算定により賃金改善を行った場合の賃金の総額（見込額）と（３）初めて加算を取得する（した）月の前年度の賃金の総額　の差額です。　</t>
    <rPh sb="64" eb="66">
      <t>サガク</t>
    </rPh>
    <phoneticPr fontId="4"/>
  </si>
  <si>
    <t>⑥ⅱ）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</si>
  <si>
    <t>「見える化」要件については２０２０年度からの要件であり、令和元年１０月からの算定にあたり、記入は不要です。「介護サービス情報公表システム」への掲載方法は現時点では決まっていません。今後、システム改修が検討されています。</t>
  </si>
  <si>
    <t>←</t>
    <phoneticPr fontId="4"/>
  </si>
  <si>
    <t xml:space="preserve">経験・技能ある介護職員（❶）は、介護福祉士のうち勤続８年以上のもののうち、「リーダー」以上の職階のものとする。基本給を１万円増額し、残りは令和２年４月に特別処遇改善加算手当として支給する。
　（※ただし、加算額全体が少額であり、月額８万円の改善又は改善後の賃金が年額440万円以上となる者はいない）
他の介護職員（❷）は、令和２年４月に、勤務時間に比例して特別処遇改善加算手当を支給する。
その他の職種（❸）は、看護師を対象に、令和２年４月に、勤務時間に比例して特別処遇改善加算手当を支給する。
</t>
    <rPh sb="16" eb="18">
      <t>カイゴ</t>
    </rPh>
    <rPh sb="18" eb="21">
      <t>フクシシ</t>
    </rPh>
    <rPh sb="24" eb="26">
      <t>キンゾク</t>
    </rPh>
    <rPh sb="27" eb="30">
      <t>ネンイジョウ</t>
    </rPh>
    <rPh sb="43" eb="45">
      <t>イジョウ</t>
    </rPh>
    <rPh sb="46" eb="48">
      <t>ショッカイ</t>
    </rPh>
    <rPh sb="55" eb="58">
      <t>キホンキュウ</t>
    </rPh>
    <rPh sb="60" eb="62">
      <t>マンエン</t>
    </rPh>
    <rPh sb="62" eb="64">
      <t>ゾウガク</t>
    </rPh>
    <rPh sb="66" eb="67">
      <t>ノコ</t>
    </rPh>
    <rPh sb="69" eb="71">
      <t>レイワ</t>
    </rPh>
    <rPh sb="72" eb="73">
      <t>ネン</t>
    </rPh>
    <rPh sb="74" eb="75">
      <t>ガツ</t>
    </rPh>
    <rPh sb="76" eb="78">
      <t>トクベツ</t>
    </rPh>
    <rPh sb="78" eb="80">
      <t>ショグウ</t>
    </rPh>
    <rPh sb="80" eb="82">
      <t>カイゼン</t>
    </rPh>
    <rPh sb="82" eb="84">
      <t>カサン</t>
    </rPh>
    <rPh sb="84" eb="86">
      <t>テアテ</t>
    </rPh>
    <rPh sb="89" eb="91">
      <t>シキュウ</t>
    </rPh>
    <rPh sb="102" eb="104">
      <t>カサン</t>
    </rPh>
    <rPh sb="104" eb="105">
      <t>ガク</t>
    </rPh>
    <rPh sb="105" eb="107">
      <t>ゼンタイ</t>
    </rPh>
    <rPh sb="108" eb="110">
      <t>ショウガク</t>
    </rPh>
    <rPh sb="161" eb="163">
      <t>レイワ</t>
    </rPh>
    <rPh sb="164" eb="165">
      <t>ネン</t>
    </rPh>
    <rPh sb="166" eb="167">
      <t>ガツ</t>
    </rPh>
    <rPh sb="169" eb="171">
      <t>キンム</t>
    </rPh>
    <rPh sb="171" eb="173">
      <t>ジカン</t>
    </rPh>
    <rPh sb="174" eb="176">
      <t>ヒレイ</t>
    </rPh>
    <rPh sb="178" eb="180">
      <t>トクベツ</t>
    </rPh>
    <rPh sb="180" eb="182">
      <t>ショグウ</t>
    </rPh>
    <rPh sb="182" eb="184">
      <t>カイゼン</t>
    </rPh>
    <rPh sb="184" eb="186">
      <t>カサン</t>
    </rPh>
    <rPh sb="186" eb="188">
      <t>テアテ</t>
    </rPh>
    <rPh sb="189" eb="191">
      <t>シキュウ</t>
    </rPh>
    <rPh sb="206" eb="209">
      <t>カンゴシ</t>
    </rPh>
    <rPh sb="210" eb="212">
      <t>タイショウ</t>
    </rPh>
    <phoneticPr fontId="4"/>
  </si>
  <si>
    <t>これは、厚生労働大臣が定める基準による平均賃金改善額の比率の範囲内で作成する計画のイメージです。薄い黄色のセルに入力すると、水色のセルは計算式が入っています。また、添付１～３、別紙様式２に転記される設定にしています。なお、グループ❶、❷、❸は、それぞれ別紙様式２（計画書）の「経験・技能ある介護職員（❶）」、「他の介護職員（❷）」、「その他の職種（❸）」を指します。</t>
    <rPh sb="30" eb="33">
      <t>ハンイナイ</t>
    </rPh>
    <rPh sb="34" eb="36">
      <t>サクセイ</t>
    </rPh>
    <rPh sb="48" eb="49">
      <t>ウス</t>
    </rPh>
    <rPh sb="62" eb="64">
      <t>ミズイロ</t>
    </rPh>
    <rPh sb="126" eb="128">
      <t>ベッシ</t>
    </rPh>
    <rPh sb="128" eb="130">
      <t>ヨウシキ</t>
    </rPh>
    <rPh sb="132" eb="135">
      <t>ケイカクショ</t>
    </rPh>
    <rPh sb="178" eb="179">
      <t>サ</t>
    </rPh>
    <phoneticPr fontId="4"/>
  </si>
  <si>
    <t>特定処遇改善(表紙)</t>
    <rPh sb="0" eb="2">
      <t>トクテイ</t>
    </rPh>
    <rPh sb="2" eb="4">
      <t>ショグウ</t>
    </rPh>
    <rPh sb="4" eb="6">
      <t>カイゼン</t>
    </rPh>
    <rPh sb="7" eb="9">
      <t>ヒョウシ</t>
    </rPh>
    <phoneticPr fontId="38"/>
  </si>
  <si>
    <t>　様</t>
  </si>
  <si>
    <t>主たる事務所の所在地：</t>
  </si>
  <si>
    <t>法　人　名　称　：</t>
  </si>
  <si>
    <t xml:space="preserve">                                                                        </t>
  </si>
  <si>
    <t>代表者の職・氏名：</t>
  </si>
  <si>
    <t>印</t>
  </si>
  <si>
    <t>令和　　年度介護職員等特定処遇改善加算届出書</t>
    <rPh sb="0" eb="2">
      <t>レイワ</t>
    </rPh>
    <rPh sb="4" eb="6">
      <t>ネンド</t>
    </rPh>
    <rPh sb="6" eb="8">
      <t>カイゴ</t>
    </rPh>
    <rPh sb="8" eb="10">
      <t>ショクイン</t>
    </rPh>
    <rPh sb="10" eb="11">
      <t>トウ</t>
    </rPh>
    <rPh sb="11" eb="13">
      <t>トクテイ</t>
    </rPh>
    <rPh sb="13" eb="15">
      <t>ショグウ</t>
    </rPh>
    <rPh sb="15" eb="17">
      <t>カイゼン</t>
    </rPh>
    <rPh sb="17" eb="19">
      <t>カサン</t>
    </rPh>
    <rPh sb="19" eb="21">
      <t>トドケデ</t>
    </rPh>
    <rPh sb="21" eb="22">
      <t>ショ</t>
    </rPh>
    <phoneticPr fontId="38"/>
  </si>
  <si>
    <t>　別表の介護サービス事業所に係る介護職員等特定処遇改善加算に関する届出書について、別添のとおり、介護職員等特定処遇改善計画書その他必要な書類を添えて届け出ます。</t>
    <rPh sb="20" eb="21">
      <t>トウ</t>
    </rPh>
    <rPh sb="21" eb="23">
      <t>トクテイ</t>
    </rPh>
    <rPh sb="52" eb="53">
      <t>トウ</t>
    </rPh>
    <rPh sb="53" eb="55">
      <t>トクテイ</t>
    </rPh>
    <phoneticPr fontId="38"/>
  </si>
  <si>
    <t>（添付書類）</t>
  </si>
  <si>
    <t>・介護職員等特定処遇改善計画書（別紙様式2）</t>
    <rPh sb="5" eb="6">
      <t>トウ</t>
    </rPh>
    <rPh sb="6" eb="8">
      <t>トクテイ</t>
    </rPh>
    <phoneticPr fontId="38"/>
  </si>
  <si>
    <t>・その他必要な書類</t>
  </si>
  <si>
    <t>介護職員等特定処遇改善加算</t>
    <rPh sb="2" eb="4">
      <t>ショクイン</t>
    </rPh>
    <rPh sb="4" eb="5">
      <t>トウ</t>
    </rPh>
    <rPh sb="5" eb="7">
      <t>トクテイ</t>
    </rPh>
    <phoneticPr fontId="38"/>
  </si>
  <si>
    <t>加算Ⅰ</t>
  </si>
  <si>
    <t>異動（予定）年月日</t>
  </si>
  <si>
    <t xml:space="preserve"> 担当者名 </t>
  </si>
  <si>
    <t xml:space="preserve"> 電話番号 </t>
  </si>
  <si>
    <t>加算Ⅱ</t>
    <phoneticPr fontId="38"/>
  </si>
  <si>
    <t>令和 　年　　月　　日</t>
    <phoneticPr fontId="38"/>
  </si>
  <si>
    <t xml:space="preserve">※複数の事業所を一括して届出を行う
　場合、この表紙については、事業所
  の所在する南河内広域所管の市町村
  長あてのものを、それぞれ作成して
        ください。
</t>
    <phoneticPr fontId="4"/>
  </si>
  <si>
    <t>南河内広域(富田林市、河内長野市、大阪狭山市、太子町、河南町、千早赤阪村)</t>
    <rPh sb="0" eb="3">
      <t>ミナミカワチ</t>
    </rPh>
    <rPh sb="3" eb="5">
      <t>コウイキ</t>
    </rPh>
    <rPh sb="6" eb="10">
      <t>トンダバヤシシ</t>
    </rPh>
    <rPh sb="11" eb="16">
      <t>カワチナガノシ</t>
    </rPh>
    <rPh sb="17" eb="22">
      <t>オオサカサヤマシ</t>
    </rPh>
    <rPh sb="23" eb="25">
      <t>タイシ</t>
    </rPh>
    <rPh sb="25" eb="26">
      <t>マチ</t>
    </rPh>
    <rPh sb="27" eb="29">
      <t>カナン</t>
    </rPh>
    <rPh sb="29" eb="30">
      <t>マチ</t>
    </rPh>
    <rPh sb="31" eb="36">
      <t>チハヤアカサカムラ</t>
    </rPh>
    <phoneticPr fontId="4"/>
  </si>
  <si>
    <t>「添付資料１」は、基本的に南河内広域所管の事業所分を記載してください。
　※なお、南河内広域所管の事業所分以外の事業所を記載してもかまいません。</t>
    <rPh sb="1" eb="3">
      <t>テンプ</t>
    </rPh>
    <rPh sb="3" eb="5">
      <t>シリョウ</t>
    </rPh>
    <rPh sb="9" eb="12">
      <t>キホンテキ</t>
    </rPh>
    <rPh sb="13" eb="16">
      <t>ミナミカワチ</t>
    </rPh>
    <rPh sb="16" eb="18">
      <t>コウイキ</t>
    </rPh>
    <rPh sb="18" eb="20">
      <t>ショカン</t>
    </rPh>
    <rPh sb="21" eb="24">
      <t>ジギョウショ</t>
    </rPh>
    <rPh sb="24" eb="25">
      <t>ブン</t>
    </rPh>
    <rPh sb="26" eb="28">
      <t>キサイ</t>
    </rPh>
    <rPh sb="41" eb="44">
      <t>ミナミカワチ</t>
    </rPh>
    <rPh sb="44" eb="46">
      <t>コウイキ</t>
    </rPh>
    <rPh sb="46" eb="48">
      <t>ショカン</t>
    </rPh>
    <rPh sb="49" eb="52">
      <t>ジギョウショ</t>
    </rPh>
    <rPh sb="52" eb="53">
      <t>ブン</t>
    </rPh>
    <rPh sb="53" eb="55">
      <t>イガイ</t>
    </rPh>
    <rPh sb="56" eb="59">
      <t>ジギョウショ</t>
    </rPh>
    <rPh sb="60" eb="62">
      <t>キサイ</t>
    </rPh>
    <phoneticPr fontId="4"/>
  </si>
  <si>
    <t>南河内広域</t>
    <rPh sb="0" eb="3">
      <t>ミナミカワチ</t>
    </rPh>
    <rPh sb="3" eb="5">
      <t>コウイキ</t>
    </rPh>
    <phoneticPr fontId="4"/>
  </si>
  <si>
    <t xml:space="preserve">
南河内広域所管の事業所と、南河内広域所管外(他市町村等所管)の事業所の複数事業所を一括して届出る場合のみ提出してください。
※複数事業所が南河内広域所管分のみの場合は不要です。
※大阪府内(南河内広域を含む。)の各市町村のみを記載してくだ
   さい。
　　なお、記載は各市町村ごとに記入してください。
       (他府県の市町村は記載不要)
</t>
    <phoneticPr fontId="4"/>
  </si>
  <si>
    <t>他府県の事業所と併せて一括で届出る場合のみ提出が必要となります。
※大阪府のみの場合は不要です。</t>
    <rPh sb="0" eb="1">
      <t>タ</t>
    </rPh>
    <rPh sb="1" eb="3">
      <t>フケン</t>
    </rPh>
    <rPh sb="4" eb="7">
      <t>ジギョウショ</t>
    </rPh>
    <rPh sb="8" eb="9">
      <t>アワ</t>
    </rPh>
    <rPh sb="11" eb="13">
      <t>イッカツ</t>
    </rPh>
    <rPh sb="14" eb="16">
      <t>トドケデ</t>
    </rPh>
    <rPh sb="17" eb="19">
      <t>バアイ</t>
    </rPh>
    <rPh sb="21" eb="23">
      <t>テイシュツ</t>
    </rPh>
    <rPh sb="24" eb="26">
      <t>ヒツヨウ</t>
    </rPh>
    <rPh sb="34" eb="37">
      <t>オオサカフ</t>
    </rPh>
    <rPh sb="40" eb="42">
      <t>バアイ</t>
    </rPh>
    <rPh sb="43" eb="45">
      <t>フヨウ</t>
    </rPh>
    <phoneticPr fontId="4"/>
  </si>
  <si>
    <r>
      <rPr>
        <b/>
        <sz val="10"/>
        <color theme="1"/>
        <rFont val="HGPｺﾞｼｯｸM"/>
        <family val="3"/>
        <charset val="128"/>
      </rPr>
      <t>【自動計算されます。】</t>
    </r>
    <r>
      <rPr>
        <sz val="10"/>
        <color theme="1"/>
        <rFont val="HGPｺﾞｼｯｸM"/>
        <family val="3"/>
        <charset val="128"/>
      </rPr>
      <t xml:space="preserve">
「❶の平均賃金改善額(見込額)・人数」等の算出方法・・・(添付書類１)より
【見込額】　　　</t>
    </r>
    <r>
      <rPr>
        <u/>
        <sz val="10"/>
        <color theme="1"/>
        <rFont val="HGPｺﾞｼｯｸM"/>
        <family val="3"/>
        <charset val="128"/>
      </rPr>
      <t xml:space="preserve">280,000円×20.1人＋480,000円×2.3人＋200,000円×1.0人
</t>
    </r>
    <r>
      <rPr>
        <sz val="10"/>
        <color theme="1"/>
        <rFont val="HGPｺﾞｼｯｸM"/>
        <family val="3"/>
        <charset val="128"/>
      </rPr>
      <t>　　　　　　　　　　　　　　20.1人＋2.3人＋1.0人
　　　　　　　　≒296,239円
【人数】　　20.1人＋2.3人＋1.0人＝23.4人
　</t>
    </r>
    <rPh sb="1" eb="3">
      <t>ジドウ</t>
    </rPh>
    <rPh sb="3" eb="5">
      <t>ケイサン</t>
    </rPh>
    <rPh sb="15" eb="17">
      <t>ヘイキン</t>
    </rPh>
    <rPh sb="17" eb="19">
      <t>チンギン</t>
    </rPh>
    <rPh sb="19" eb="21">
      <t>カイゼン</t>
    </rPh>
    <rPh sb="21" eb="22">
      <t>ガク</t>
    </rPh>
    <rPh sb="23" eb="25">
      <t>ミコミ</t>
    </rPh>
    <rPh sb="25" eb="26">
      <t>ガク</t>
    </rPh>
    <rPh sb="28" eb="30">
      <t>ニンズウ</t>
    </rPh>
    <rPh sb="31" eb="32">
      <t>トウ</t>
    </rPh>
    <rPh sb="33" eb="35">
      <t>サンシュツ</t>
    </rPh>
    <rPh sb="35" eb="37">
      <t>ホウホウ</t>
    </rPh>
    <rPh sb="41" eb="43">
      <t>テンプ</t>
    </rPh>
    <rPh sb="43" eb="45">
      <t>ショルイ</t>
    </rPh>
    <rPh sb="51" eb="53">
      <t>ミコミ</t>
    </rPh>
    <rPh sb="53" eb="54">
      <t>ガク</t>
    </rPh>
    <rPh sb="65" eb="66">
      <t>エン</t>
    </rPh>
    <rPh sb="71" eb="72">
      <t>ニン</t>
    </rPh>
    <rPh sb="80" eb="81">
      <t>エン</t>
    </rPh>
    <rPh sb="85" eb="86">
      <t>ニン</t>
    </rPh>
    <rPh sb="94" eb="95">
      <t>エン</t>
    </rPh>
    <rPh sb="99" eb="100">
      <t>ニン</t>
    </rPh>
    <rPh sb="119" eb="120">
      <t>ニン</t>
    </rPh>
    <rPh sb="124" eb="125">
      <t>ニン</t>
    </rPh>
    <rPh sb="129" eb="130">
      <t>ニン</t>
    </rPh>
    <rPh sb="147" eb="148">
      <t>エン</t>
    </rPh>
    <rPh sb="151" eb="152">
      <t>ニン</t>
    </rPh>
    <rPh sb="152" eb="153">
      <t>スウ</t>
    </rPh>
    <rPh sb="160" eb="161">
      <t>ニン</t>
    </rPh>
    <rPh sb="165" eb="166">
      <t>ニン</t>
    </rPh>
    <rPh sb="170" eb="171">
      <t>ニン</t>
    </rPh>
    <rPh sb="176" eb="177">
      <t>ニン</t>
    </rPh>
    <phoneticPr fontId="4"/>
  </si>
  <si>
    <r>
      <rPr>
        <b/>
        <sz val="10"/>
        <color theme="1"/>
        <rFont val="HGPｺﾞｼｯｸM"/>
        <family val="3"/>
        <charset val="128"/>
      </rPr>
      <t>【自動計算されます。】</t>
    </r>
    <r>
      <rPr>
        <sz val="10"/>
        <color theme="1"/>
        <rFont val="HGPｺﾞｼｯｸM"/>
        <family val="3"/>
        <charset val="128"/>
      </rPr>
      <t xml:space="preserve">
「❶の平均賃金改善額(見込額)・人数」等の算出方法・・・(添付書類１・２)より
【見込額】　
　</t>
    </r>
    <r>
      <rPr>
        <u/>
        <sz val="10"/>
        <color theme="1"/>
        <rFont val="HGPｺﾞｼｯｸM"/>
        <family val="3"/>
        <charset val="128"/>
      </rPr>
      <t>280,000円×20.1人＋480,000円×2.3人＋200,000円×1.0人＋480,000円×2.0人</t>
    </r>
    <r>
      <rPr>
        <sz val="10"/>
        <color theme="1"/>
        <rFont val="HGPｺﾞｼｯｸM"/>
        <family val="3"/>
        <charset val="128"/>
      </rPr>
      <t xml:space="preserve">
　　　　　　　　　　　　　　20.1人＋2.3人＋1.0人＋2.0人
　≒310,709円
【人数】　　20.1人＋2.3人＋1.0人＋2.0人＝25.4人
　</t>
    </r>
    <rPh sb="1" eb="3">
      <t>ジドウ</t>
    </rPh>
    <rPh sb="3" eb="5">
      <t>ケイサン</t>
    </rPh>
    <rPh sb="43" eb="45">
      <t>ショルイ</t>
    </rPh>
    <rPh sb="110" eb="111">
      <t>エン</t>
    </rPh>
    <rPh sb="115" eb="116">
      <t>ニン</t>
    </rPh>
    <rPh sb="150" eb="151">
      <t>ニン</t>
    </rPh>
    <rPh sb="189" eb="190">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</si>
</sst>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Red]\-#,##0.0"/>
    <numFmt numFmtId="179" formatCode="#,##0.0_ ;[Red]\-#,##0.0\ "/>
    <numFmt numFmtId="180" formatCode="&quot;平成 &quot;#&quot; 年度介護職員処遇改善加算届出書&quot;"/>
  </numFmts>
  <fonts count="53">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10"/>
      <color theme="1"/>
      <name val="HGPｺﾞｼｯｸM"/>
      <family val="3"/>
      <charset val="128"/>
    </font>
    <font>
      <sz val="6"/>
      <name val="游ゴシック"/>
      <family val="2"/>
      <charset val="128"/>
      <scheme val="minor"/>
    </font>
    <font>
      <sz val="10"/>
      <color rgb="FFFF0000"/>
      <name val="HGPｺﾞｼｯｸM"/>
      <family val="3"/>
      <charset val="128"/>
    </font>
    <font>
      <sz val="10"/>
      <name val="HGPｺﾞｼｯｸM"/>
      <family val="3"/>
      <charset val="128"/>
    </font>
    <font>
      <sz val="12"/>
      <color theme="1"/>
      <name val="HGPｺﾞｼｯｸM"/>
      <family val="3"/>
      <charset val="128"/>
    </font>
    <font>
      <sz val="8"/>
      <color theme="1"/>
      <name val="HGPｺﾞｼｯｸM"/>
      <family val="3"/>
      <charset val="128"/>
    </font>
    <font>
      <sz val="8"/>
      <color rgb="FFFF0000"/>
      <name val="HGPｺﾞｼｯｸM"/>
      <family val="3"/>
      <charset val="128"/>
    </font>
    <font>
      <sz val="9"/>
      <color rgb="FFFF0000"/>
      <name val="HGPｺﾞｼｯｸM"/>
      <family val="3"/>
      <charset val="128"/>
    </font>
    <font>
      <b/>
      <sz val="10"/>
      <color theme="1"/>
      <name val="HGPｺﾞｼｯｸM"/>
      <family val="3"/>
      <charset val="128"/>
    </font>
    <font>
      <b/>
      <sz val="10"/>
      <color rgb="FFFF0000"/>
      <name val="HGPｺﾞｼｯｸM"/>
      <family val="3"/>
      <charset val="128"/>
    </font>
    <font>
      <sz val="7"/>
      <color theme="1"/>
      <name val="HGPｺﾞｼｯｸM"/>
      <family val="3"/>
      <charset val="128"/>
    </font>
    <font>
      <b/>
      <sz val="9"/>
      <color indexed="81"/>
      <name val="MS P ゴシック"/>
      <family val="3"/>
      <charset val="128"/>
    </font>
    <font>
      <b/>
      <sz val="9"/>
      <color indexed="81"/>
      <name val="HGPｺﾞｼｯｸM"/>
      <family val="3"/>
      <charset val="128"/>
    </font>
    <font>
      <sz val="6"/>
      <color rgb="FFFF0000"/>
      <name val="HGPｺﾞｼｯｸM"/>
      <family val="3"/>
      <charset val="128"/>
    </font>
    <font>
      <sz val="9"/>
      <color theme="1"/>
      <name val="HGPｺﾞｼｯｸM"/>
      <family val="3"/>
      <charset val="128"/>
    </font>
    <font>
      <u/>
      <sz val="9"/>
      <color theme="1"/>
      <name val="HGPｺﾞｼｯｸM"/>
      <family val="3"/>
      <charset val="128"/>
    </font>
    <font>
      <sz val="9"/>
      <color theme="1"/>
      <name val="游ゴシック"/>
      <family val="2"/>
      <charset val="128"/>
      <scheme val="minor"/>
    </font>
    <font>
      <u/>
      <sz val="12"/>
      <color theme="1"/>
      <name val="HGPｺﾞｼｯｸM"/>
      <family val="3"/>
      <charset val="128"/>
    </font>
    <font>
      <sz val="8"/>
      <color theme="1"/>
      <name val="游ゴシック"/>
      <family val="2"/>
      <charset val="128"/>
      <scheme val="minor"/>
    </font>
    <font>
      <sz val="14"/>
      <color theme="1"/>
      <name val="HGPｺﾞｼｯｸM"/>
      <family val="3"/>
      <charset val="128"/>
    </font>
    <font>
      <sz val="11"/>
      <name val="HGPｺﾞｼｯｸM"/>
      <family val="3"/>
      <charset val="128"/>
    </font>
    <font>
      <sz val="9"/>
      <color indexed="81"/>
      <name val="HGPｺﾞｼｯｸM"/>
      <family val="3"/>
      <charset val="128"/>
    </font>
    <font>
      <sz val="10"/>
      <color rgb="FFFF0000"/>
      <name val="游ゴシック"/>
      <family val="2"/>
      <charset val="128"/>
      <scheme val="minor"/>
    </font>
    <font>
      <sz val="10"/>
      <color rgb="FFFF0000"/>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9"/>
      <color indexed="81"/>
      <name val="MS P ゴシック"/>
      <family val="3"/>
      <charset val="128"/>
    </font>
    <font>
      <sz val="11"/>
      <name val="游ゴシック"/>
      <family val="2"/>
      <charset val="128"/>
      <scheme val="minor"/>
    </font>
    <font>
      <sz val="11"/>
      <name val="游ゴシック"/>
      <family val="3"/>
      <charset val="128"/>
      <scheme val="minor"/>
    </font>
    <font>
      <sz val="9"/>
      <name val="HGPｺﾞｼｯｸM"/>
      <family val="3"/>
      <charset val="128"/>
    </font>
    <font>
      <b/>
      <sz val="9"/>
      <color indexed="81"/>
      <name val="ＭＳ Ｐゴシック"/>
      <family val="3"/>
      <charset val="128"/>
    </font>
    <font>
      <b/>
      <sz val="10"/>
      <color indexed="81"/>
      <name val="ＭＳ Ｐゴシック"/>
      <family val="3"/>
      <charset val="128"/>
    </font>
    <font>
      <sz val="8"/>
      <name val="ＭＳ Ｐゴシック"/>
      <family val="3"/>
      <charset val="128"/>
    </font>
    <font>
      <sz val="13"/>
      <name val="ＭＳ ゴシック"/>
      <family val="3"/>
      <charset val="128"/>
    </font>
    <font>
      <sz val="6"/>
      <name val="ＭＳ Ｐゴシック"/>
      <family val="3"/>
      <charset val="128"/>
    </font>
    <font>
      <sz val="12"/>
      <name val="ＭＳ 明朝"/>
      <family val="1"/>
      <charset val="128"/>
    </font>
    <font>
      <sz val="12"/>
      <name val="ＭＳ ゴシック"/>
      <family val="3"/>
      <charset val="128"/>
    </font>
    <font>
      <sz val="12"/>
      <color indexed="10"/>
      <name val="HG正楷書体-PRO"/>
      <family val="4"/>
      <charset val="128"/>
    </font>
    <font>
      <sz val="12"/>
      <name val="ＭＳ Ｐゴシック"/>
      <family val="3"/>
      <charset val="128"/>
    </font>
    <font>
      <sz val="12"/>
      <color indexed="8"/>
      <name val="ＭＳ 明朝"/>
      <family val="1"/>
      <charset val="128"/>
    </font>
    <font>
      <sz val="11"/>
      <name val="ＭＳ 明朝"/>
      <family val="1"/>
      <charset val="128"/>
    </font>
    <font>
      <b/>
      <sz val="12"/>
      <color indexed="23"/>
      <name val="ＭＳ 明朝"/>
      <family val="1"/>
      <charset val="128"/>
    </font>
    <font>
      <b/>
      <sz val="14"/>
      <name val="ＭＳ 明朝"/>
      <family val="1"/>
      <charset val="128"/>
    </font>
    <font>
      <sz val="10"/>
      <color indexed="8"/>
      <name val="ＭＳ 明朝"/>
      <family val="1"/>
      <charset val="128"/>
    </font>
    <font>
      <sz val="11"/>
      <color indexed="8"/>
      <name val="ＭＳ 明朝"/>
      <family val="1"/>
      <charset val="128"/>
    </font>
    <font>
      <sz val="11"/>
      <color indexed="10"/>
      <name val="HG正楷書体-PRO"/>
      <family val="4"/>
      <charset val="128"/>
    </font>
    <font>
      <sz val="12"/>
      <name val="HG正楷書体-PRO"/>
      <family val="4"/>
      <charset val="128"/>
    </font>
    <font>
      <sz val="14"/>
      <color theme="1"/>
      <name val="HG丸ｺﾞｼｯｸM-PRO"/>
      <family val="3"/>
      <charset val="128"/>
    </font>
    <font>
      <u/>
      <sz val="10"/>
      <color theme="1"/>
      <name val="HGP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CCFFFF"/>
        <bgColor indexed="64"/>
      </patternFill>
    </fill>
    <fill>
      <patternFill patternType="solid">
        <fgColor theme="0" tint="-4.9989318521683403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hair">
        <color auto="1"/>
      </bottom>
      <diagonal/>
    </border>
    <border>
      <left/>
      <right style="thick">
        <color rgb="FFFF0000"/>
      </right>
      <top/>
      <bottom style="hair">
        <color auto="1"/>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hair">
        <color indexed="64"/>
      </bottom>
      <diagonal/>
    </border>
    <border>
      <left/>
      <right style="thick">
        <color rgb="FFFF0000"/>
      </right>
      <top style="thin">
        <color indexed="64"/>
      </top>
      <bottom style="hair">
        <color indexed="64"/>
      </bottom>
      <diagonal/>
    </border>
    <border>
      <left/>
      <right style="thick">
        <color rgb="FFFF0000"/>
      </right>
      <top style="hair">
        <color auto="1"/>
      </top>
      <bottom style="hair">
        <color auto="1"/>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thick">
        <color rgb="FFFF0000"/>
      </left>
      <right/>
      <top/>
      <bottom/>
      <diagonal/>
    </border>
    <border>
      <left/>
      <right/>
      <top style="hair">
        <color auto="1"/>
      </top>
      <bottom/>
      <diagonal/>
    </border>
    <border>
      <left/>
      <right style="thick">
        <color rgb="FFFF0000"/>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6" fillId="0" borderId="0"/>
  </cellStyleXfs>
  <cellXfs count="524">
    <xf numFmtId="0" fontId="0" fillId="0" borderId="0" xfId="0">
      <alignment vertical="center"/>
    </xf>
    <xf numFmtId="0" fontId="3" fillId="2" borderId="0" xfId="0" applyFont="1" applyFill="1">
      <alignment vertical="center"/>
    </xf>
    <xf numFmtId="0" fontId="3" fillId="2" borderId="13" xfId="0" applyFont="1" applyFill="1" applyBorder="1">
      <alignment vertical="center"/>
    </xf>
    <xf numFmtId="0" fontId="3" fillId="2" borderId="5" xfId="0" applyFont="1" applyFill="1" applyBorder="1" applyAlignment="1">
      <alignment vertical="center" shrinkToFit="1"/>
    </xf>
    <xf numFmtId="0" fontId="3" fillId="2" borderId="8" xfId="0" applyFont="1" applyFill="1" applyBorder="1" applyAlignment="1">
      <alignment vertical="center" shrinkToFit="1"/>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vertical="center" shrinkToFit="1"/>
    </xf>
    <xf numFmtId="0" fontId="3" fillId="2" borderId="19" xfId="0" applyFont="1" applyFill="1" applyBorder="1">
      <alignment vertical="center"/>
    </xf>
    <xf numFmtId="0" fontId="5" fillId="2" borderId="0" xfId="0" applyFont="1" applyFill="1">
      <alignment vertical="center"/>
    </xf>
    <xf numFmtId="0" fontId="3" fillId="2" borderId="0" xfId="0" applyFont="1" applyFill="1" applyAlignment="1">
      <alignment vertical="top"/>
    </xf>
    <xf numFmtId="0" fontId="10" fillId="2" borderId="0" xfId="0" applyFont="1" applyFill="1" applyAlignment="1">
      <alignment vertical="top"/>
    </xf>
    <xf numFmtId="0" fontId="2" fillId="2" borderId="0" xfId="0" applyFont="1" applyFill="1">
      <alignment vertical="center"/>
    </xf>
    <xf numFmtId="0" fontId="10" fillId="2" borderId="0" xfId="0" applyFont="1" applyFill="1" applyAlignment="1">
      <alignment horizontal="right" vertical="top"/>
    </xf>
    <xf numFmtId="0" fontId="11" fillId="2" borderId="0" xfId="0" applyFont="1" applyFill="1">
      <alignment vertical="center"/>
    </xf>
    <xf numFmtId="0" fontId="2" fillId="2" borderId="0" xfId="0" applyFont="1" applyFill="1" applyBorder="1">
      <alignment vertical="center"/>
    </xf>
    <xf numFmtId="0" fontId="3" fillId="2" borderId="0" xfId="0" applyFont="1" applyFill="1" applyBorder="1" applyAlignment="1">
      <alignment horizontal="right" vertical="center"/>
    </xf>
    <xf numFmtId="0" fontId="13" fillId="2" borderId="29" xfId="0" applyFont="1" applyFill="1" applyBorder="1">
      <alignment vertical="center"/>
    </xf>
    <xf numFmtId="0" fontId="13" fillId="2" borderId="35" xfId="0" applyFont="1" applyFill="1" applyBorder="1">
      <alignment vertical="center"/>
    </xf>
    <xf numFmtId="0" fontId="8" fillId="4" borderId="28"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3" xfId="0" applyFont="1" applyFill="1" applyBorder="1" applyAlignment="1">
      <alignment horizontal="center" vertical="center"/>
    </xf>
    <xf numFmtId="0" fontId="8" fillId="2" borderId="10" xfId="0" applyFont="1" applyFill="1" applyBorder="1" applyAlignment="1">
      <alignment horizontal="center" vertical="center" wrapText="1"/>
    </xf>
    <xf numFmtId="38" fontId="3" fillId="2" borderId="2" xfId="1" applyFont="1" applyFill="1" applyBorder="1" applyAlignment="1">
      <alignment vertical="center" shrinkToFit="1"/>
    </xf>
    <xf numFmtId="38" fontId="3" fillId="2" borderId="0" xfId="1" applyFont="1" applyFill="1" applyBorder="1" applyAlignment="1">
      <alignment vertical="center" shrinkToFit="1"/>
    </xf>
    <xf numFmtId="0" fontId="3" fillId="2" borderId="0" xfId="0" applyFont="1" applyFill="1" applyAlignment="1">
      <alignment horizontal="center" vertical="center" wrapText="1" shrinkToFit="1"/>
    </xf>
    <xf numFmtId="0" fontId="11" fillId="2" borderId="10" xfId="0" applyFont="1" applyFill="1" applyBorder="1" applyAlignment="1">
      <alignment vertical="center" shrinkToFit="1"/>
    </xf>
    <xf numFmtId="0" fontId="9" fillId="2" borderId="40" xfId="0" applyFont="1" applyFill="1" applyBorder="1">
      <alignment vertical="center"/>
    </xf>
    <xf numFmtId="0" fontId="8" fillId="2" borderId="0" xfId="0" applyFont="1" applyFill="1" applyAlignment="1">
      <alignment horizontal="right" vertical="center"/>
    </xf>
    <xf numFmtId="0" fontId="3" fillId="2" borderId="11" xfId="0" applyFont="1" applyFill="1" applyBorder="1">
      <alignment vertical="center"/>
    </xf>
    <xf numFmtId="0" fontId="3" fillId="2" borderId="12" xfId="0" applyFont="1" applyFill="1" applyBorder="1">
      <alignment vertical="center"/>
    </xf>
    <xf numFmtId="0" fontId="3" fillId="2" borderId="4" xfId="0" applyFont="1" applyFill="1" applyBorder="1" applyAlignment="1">
      <alignment vertical="center" shrinkToFit="1"/>
    </xf>
    <xf numFmtId="0" fontId="3" fillId="2" borderId="0" xfId="0" applyFont="1" applyFill="1" applyBorder="1" applyAlignment="1">
      <alignment vertical="center" shrinkToFit="1"/>
    </xf>
    <xf numFmtId="0" fontId="8" fillId="4" borderId="23" xfId="0" applyFont="1" applyFill="1" applyBorder="1" applyAlignment="1">
      <alignment horizontal="center" vertical="center"/>
    </xf>
    <xf numFmtId="0" fontId="8" fillId="4" borderId="2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lignment vertical="center"/>
    </xf>
    <xf numFmtId="0" fontId="3" fillId="2" borderId="9" xfId="0" applyFont="1" applyFill="1" applyBorder="1">
      <alignment vertical="center"/>
    </xf>
    <xf numFmtId="38" fontId="3" fillId="3" borderId="0" xfId="1" applyFont="1" applyFill="1" applyBorder="1" applyAlignment="1">
      <alignment vertical="center" shrinkToFit="1"/>
    </xf>
    <xf numFmtId="0" fontId="3" fillId="3" borderId="11" xfId="0" applyFont="1" applyFill="1" applyBorder="1" applyAlignment="1">
      <alignment horizontal="center" vertical="center" shrinkToFit="1"/>
    </xf>
    <xf numFmtId="38" fontId="3" fillId="3" borderId="6" xfId="1"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0" xfId="0" applyFont="1" applyFill="1" applyAlignment="1">
      <alignment horizontal="right" vertical="center"/>
    </xf>
    <xf numFmtId="0" fontId="3" fillId="3" borderId="0" xfId="0" applyFont="1" applyFill="1" applyAlignment="1">
      <alignment horizontal="center" vertical="center" shrinkToFit="1"/>
    </xf>
    <xf numFmtId="0" fontId="3" fillId="2" borderId="0" xfId="0" applyFont="1" applyFill="1" applyBorder="1">
      <alignment vertical="center"/>
    </xf>
    <xf numFmtId="0" fontId="3" fillId="2" borderId="8" xfId="0" applyFont="1" applyFill="1" applyBorder="1">
      <alignment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7" fillId="2" borderId="0" xfId="0" applyFont="1" applyFill="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Border="1">
      <alignment vertical="center"/>
    </xf>
    <xf numFmtId="0" fontId="3" fillId="2" borderId="0" xfId="0" applyFont="1" applyFill="1" applyAlignment="1">
      <alignment horizontal="center" vertical="center" shrinkToFit="1"/>
    </xf>
    <xf numFmtId="0" fontId="3" fillId="2" borderId="4" xfId="0" applyFont="1" applyFill="1" applyBorder="1" applyAlignment="1">
      <alignment horizontal="left" vertical="center" shrinkToFit="1"/>
    </xf>
    <xf numFmtId="0" fontId="3" fillId="3" borderId="0" xfId="0" applyFont="1" applyFill="1" applyBorder="1" applyAlignment="1">
      <alignment horizontal="center" vertical="center" shrinkToFit="1"/>
    </xf>
    <xf numFmtId="0" fontId="3" fillId="2" borderId="7" xfId="0" applyFont="1" applyFill="1" applyBorder="1" applyAlignment="1">
      <alignment horizontal="left" vertical="center" shrinkToFit="1"/>
    </xf>
    <xf numFmtId="0" fontId="3" fillId="4" borderId="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2" borderId="0" xfId="0" applyFont="1" applyFill="1" applyBorder="1" applyAlignment="1">
      <alignment horizontal="left" vertical="center"/>
    </xf>
    <xf numFmtId="0" fontId="2" fillId="2" borderId="3" xfId="0" applyFont="1" applyFill="1" applyBorder="1">
      <alignment vertical="center"/>
    </xf>
    <xf numFmtId="38" fontId="3" fillId="2" borderId="3" xfId="1" applyFont="1" applyFill="1" applyBorder="1" applyAlignment="1">
      <alignment vertical="center" shrinkToFit="1"/>
    </xf>
    <xf numFmtId="0" fontId="3" fillId="2" borderId="17" xfId="0" applyFont="1" applyFill="1" applyBorder="1" applyAlignment="1">
      <alignment vertical="center" shrinkToFit="1"/>
    </xf>
    <xf numFmtId="0" fontId="3" fillId="2" borderId="7" xfId="0" applyFont="1" applyFill="1" applyBorder="1" applyAlignment="1">
      <alignment vertical="center" shrinkToFit="1"/>
    </xf>
    <xf numFmtId="38" fontId="3" fillId="2" borderId="15" xfId="1" applyFont="1" applyFill="1" applyBorder="1" applyAlignment="1">
      <alignment vertical="center" shrinkToFit="1"/>
    </xf>
    <xf numFmtId="0" fontId="3" fillId="2" borderId="22" xfId="0" applyFont="1" applyFill="1" applyBorder="1" applyAlignment="1">
      <alignment vertical="center" shrinkToFit="1"/>
    </xf>
    <xf numFmtId="0" fontId="3" fillId="2" borderId="40" xfId="0" applyFont="1" applyFill="1" applyBorder="1" applyAlignment="1">
      <alignment vertical="center" shrinkToFit="1"/>
    </xf>
    <xf numFmtId="0" fontId="3" fillId="2" borderId="11" xfId="0" applyFont="1" applyFill="1" applyBorder="1" applyAlignment="1">
      <alignment vertical="center" shrinkToFit="1"/>
    </xf>
    <xf numFmtId="0" fontId="3" fillId="2" borderId="11" xfId="0" applyFont="1" applyFill="1" applyBorder="1" applyAlignment="1">
      <alignment horizontal="left" vertical="center"/>
    </xf>
    <xf numFmtId="0" fontId="17" fillId="2" borderId="0" xfId="0" applyFont="1" applyFill="1">
      <alignment vertical="center"/>
    </xf>
    <xf numFmtId="0" fontId="10" fillId="2" borderId="0" xfId="0" applyFont="1" applyFill="1" applyAlignment="1">
      <alignment vertical="top" shrinkToFit="1"/>
    </xf>
    <xf numFmtId="0" fontId="8" fillId="4" borderId="48" xfId="0" applyFont="1" applyFill="1" applyBorder="1" applyAlignment="1">
      <alignment horizontal="center" vertical="center"/>
    </xf>
    <xf numFmtId="0" fontId="17" fillId="2" borderId="20" xfId="0" applyFont="1" applyFill="1" applyBorder="1">
      <alignment vertical="center"/>
    </xf>
    <xf numFmtId="0" fontId="17" fillId="4" borderId="20" xfId="0" applyFont="1" applyFill="1" applyBorder="1" applyAlignment="1">
      <alignment horizontal="center" vertical="center"/>
    </xf>
    <xf numFmtId="0" fontId="17" fillId="2" borderId="49" xfId="0" applyFont="1" applyFill="1" applyBorder="1">
      <alignment vertical="center"/>
    </xf>
    <xf numFmtId="0" fontId="17" fillId="4" borderId="49" xfId="0" applyFont="1" applyFill="1" applyBorder="1" applyAlignment="1">
      <alignment horizontal="center" vertical="center"/>
    </xf>
    <xf numFmtId="0" fontId="12" fillId="2" borderId="0" xfId="0" applyFont="1" applyFill="1">
      <alignment vertical="center"/>
    </xf>
    <xf numFmtId="0" fontId="3" fillId="3" borderId="14" xfId="0" applyFont="1" applyFill="1" applyBorder="1" applyAlignment="1">
      <alignment horizontal="center" vertical="center" shrinkToFit="1"/>
    </xf>
    <xf numFmtId="0" fontId="3" fillId="3" borderId="14" xfId="0" applyFont="1" applyFill="1" applyBorder="1" applyAlignment="1">
      <alignment vertical="center" wrapText="1"/>
    </xf>
    <xf numFmtId="38" fontId="3" fillId="3" borderId="49" xfId="1" applyFont="1" applyFill="1" applyBorder="1" applyAlignment="1">
      <alignment vertical="center" shrinkToFit="1"/>
    </xf>
    <xf numFmtId="0" fontId="3" fillId="2" borderId="44" xfId="0" applyFont="1" applyFill="1" applyBorder="1" applyAlignment="1">
      <alignment vertical="center" shrinkToFit="1"/>
    </xf>
    <xf numFmtId="0" fontId="3" fillId="2" borderId="43" xfId="0" applyFont="1" applyFill="1" applyBorder="1" applyAlignment="1">
      <alignment horizontal="center" vertical="center" shrinkToFit="1"/>
    </xf>
    <xf numFmtId="0" fontId="3" fillId="2" borderId="5" xfId="0" applyFont="1" applyFill="1" applyBorder="1" applyAlignment="1">
      <alignment horizontal="right" vertical="center" shrinkToFit="1"/>
    </xf>
    <xf numFmtId="0" fontId="3" fillId="2" borderId="44" xfId="0" applyFont="1" applyFill="1" applyBorder="1" applyAlignment="1">
      <alignment horizontal="left" vertical="center" shrinkToFit="1"/>
    </xf>
    <xf numFmtId="38" fontId="3" fillId="2" borderId="43" xfId="1" applyFont="1" applyFill="1" applyBorder="1" applyAlignment="1">
      <alignment horizontal="center" vertical="center" shrinkToFit="1"/>
    </xf>
    <xf numFmtId="38" fontId="3" fillId="2" borderId="5" xfId="1" applyFont="1" applyFill="1" applyBorder="1" applyAlignment="1">
      <alignment horizontal="right" vertical="center" shrinkToFit="1"/>
    </xf>
    <xf numFmtId="0" fontId="3" fillId="2" borderId="8" xfId="0" applyFont="1" applyFill="1" applyBorder="1" applyAlignment="1">
      <alignment horizontal="right" vertical="center" shrinkToFit="1"/>
    </xf>
    <xf numFmtId="38" fontId="3" fillId="2" borderId="8" xfId="1" applyFont="1" applyFill="1" applyBorder="1" applyAlignment="1">
      <alignment horizontal="right" vertical="center" shrinkToFit="1"/>
    </xf>
    <xf numFmtId="0" fontId="3" fillId="2" borderId="9" xfId="0" applyFont="1" applyFill="1" applyBorder="1" applyAlignment="1">
      <alignment horizontal="left" vertical="center" shrinkToFit="1"/>
    </xf>
    <xf numFmtId="0" fontId="3" fillId="2" borderId="15" xfId="0" applyFont="1" applyFill="1" applyBorder="1" applyAlignment="1">
      <alignment vertical="center" shrinkToFi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2" xfId="0" applyFont="1" applyFill="1" applyBorder="1" applyAlignment="1">
      <alignment vertical="center" shrinkToFit="1"/>
    </xf>
    <xf numFmtId="0" fontId="3" fillId="2" borderId="0" xfId="0" applyFont="1" applyFill="1" applyBorder="1" applyAlignment="1">
      <alignment horizontal="left" vertical="center" indent="1"/>
    </xf>
    <xf numFmtId="0" fontId="11" fillId="2" borderId="0" xfId="0" applyFont="1" applyFill="1" applyBorder="1">
      <alignment vertical="center"/>
    </xf>
    <xf numFmtId="38" fontId="11" fillId="2" borderId="0" xfId="1" applyFont="1" applyFill="1" applyBorder="1" applyAlignment="1">
      <alignment vertical="center" shrinkToFit="1"/>
    </xf>
    <xf numFmtId="0" fontId="3" fillId="3" borderId="14" xfId="0" applyFont="1" applyFill="1" applyBorder="1" applyAlignment="1">
      <alignment horizontal="left" vertical="center" shrinkToFit="1"/>
    </xf>
    <xf numFmtId="38" fontId="3" fillId="3" borderId="15" xfId="1" applyFont="1" applyFill="1" applyBorder="1" applyAlignment="1">
      <alignment horizontal="right" vertical="center" shrinkToFit="1"/>
    </xf>
    <xf numFmtId="0" fontId="3" fillId="2" borderId="16" xfId="0" applyFont="1" applyFill="1" applyBorder="1" applyAlignment="1">
      <alignment vertical="center" shrinkToFit="1"/>
    </xf>
    <xf numFmtId="0" fontId="3" fillId="3" borderId="36" xfId="0" applyFont="1" applyFill="1" applyBorder="1" applyAlignment="1">
      <alignment horizontal="left" vertical="center" shrinkToFit="1"/>
    </xf>
    <xf numFmtId="38" fontId="3" fillId="3" borderId="37" xfId="1" applyFont="1" applyFill="1" applyBorder="1" applyAlignment="1">
      <alignment horizontal="right" vertical="center" shrinkToFit="1"/>
    </xf>
    <xf numFmtId="38" fontId="3" fillId="3" borderId="37" xfId="1" applyFont="1" applyFill="1" applyBorder="1" applyAlignment="1">
      <alignment vertical="center" shrinkToFit="1"/>
    </xf>
    <xf numFmtId="0" fontId="3" fillId="2" borderId="21" xfId="0" applyFont="1" applyFill="1" applyBorder="1" applyAlignment="1">
      <alignment vertical="center" shrinkToFit="1"/>
    </xf>
    <xf numFmtId="38" fontId="3" fillId="3" borderId="21" xfId="1" applyFont="1" applyFill="1" applyBorder="1" applyAlignment="1">
      <alignment vertical="center" shrinkToFit="1"/>
    </xf>
    <xf numFmtId="0" fontId="3" fillId="3" borderId="38" xfId="0" applyFont="1" applyFill="1" applyBorder="1" applyAlignment="1">
      <alignment horizontal="left" vertical="center" shrinkToFit="1"/>
    </xf>
    <xf numFmtId="38" fontId="3" fillId="3" borderId="39" xfId="1" applyFont="1" applyFill="1" applyBorder="1" applyAlignment="1">
      <alignment horizontal="right" vertical="center" shrinkToFit="1"/>
    </xf>
    <xf numFmtId="38" fontId="3" fillId="3" borderId="39" xfId="1" applyFont="1" applyFill="1" applyBorder="1" applyAlignment="1">
      <alignment vertical="center" shrinkToFit="1"/>
    </xf>
    <xf numFmtId="0" fontId="3" fillId="2" borderId="41" xfId="0" applyFont="1" applyFill="1" applyBorder="1" applyAlignment="1">
      <alignment vertical="center" shrinkToFit="1"/>
    </xf>
    <xf numFmtId="38" fontId="3" fillId="3" borderId="41" xfId="1" applyFont="1" applyFill="1" applyBorder="1" applyAlignment="1">
      <alignment vertical="center" shrinkToFit="1"/>
    </xf>
    <xf numFmtId="0" fontId="3" fillId="3" borderId="42" xfId="0" applyFont="1" applyFill="1" applyBorder="1" applyAlignment="1">
      <alignment horizontal="left" vertical="center" shrinkToFit="1"/>
    </xf>
    <xf numFmtId="38" fontId="3" fillId="3" borderId="43" xfId="1" applyFont="1" applyFill="1" applyBorder="1" applyAlignment="1">
      <alignment horizontal="right" vertical="center" shrinkToFit="1"/>
    </xf>
    <xf numFmtId="38" fontId="3" fillId="3" borderId="43" xfId="1" applyFont="1" applyFill="1" applyBorder="1" applyAlignment="1">
      <alignment vertical="center" shrinkToFit="1"/>
    </xf>
    <xf numFmtId="0" fontId="3" fillId="2" borderId="49" xfId="0" applyFont="1" applyFill="1" applyBorder="1" applyAlignment="1">
      <alignment vertical="center" shrinkToFit="1"/>
    </xf>
    <xf numFmtId="0" fontId="3" fillId="3" borderId="45" xfId="0" applyFont="1" applyFill="1" applyBorder="1" applyAlignment="1">
      <alignment horizontal="left" vertical="center" shrinkToFit="1"/>
    </xf>
    <xf numFmtId="38" fontId="3" fillId="3" borderId="46" xfId="1" applyFont="1" applyFill="1" applyBorder="1" applyAlignment="1">
      <alignment horizontal="right" vertical="center" shrinkToFit="1"/>
    </xf>
    <xf numFmtId="0" fontId="3" fillId="2" borderId="47" xfId="0" applyFont="1" applyFill="1" applyBorder="1" applyAlignment="1">
      <alignment vertical="center" shrinkToFit="1"/>
    </xf>
    <xf numFmtId="38" fontId="3" fillId="3" borderId="46" xfId="1" applyFont="1" applyFill="1" applyBorder="1" applyAlignment="1">
      <alignment vertical="center" shrinkToFit="1"/>
    </xf>
    <xf numFmtId="0" fontId="3" fillId="2" borderId="20" xfId="0" applyFont="1" applyFill="1" applyBorder="1" applyAlignment="1">
      <alignment vertical="center" shrinkToFit="1"/>
    </xf>
    <xf numFmtId="0" fontId="3" fillId="4" borderId="1" xfId="0" applyFont="1" applyFill="1" applyBorder="1" applyAlignment="1">
      <alignment horizontal="left" vertical="center" shrinkToFit="1"/>
    </xf>
    <xf numFmtId="0" fontId="5" fillId="2" borderId="0" xfId="0" applyFont="1" applyFill="1" applyAlignment="1">
      <alignment horizontal="center" vertical="center"/>
    </xf>
    <xf numFmtId="0" fontId="17" fillId="2" borderId="24" xfId="0" applyFont="1" applyFill="1" applyBorder="1">
      <alignment vertical="center"/>
    </xf>
    <xf numFmtId="0" fontId="17" fillId="4" borderId="24" xfId="0" applyFont="1" applyFill="1" applyBorder="1" applyAlignment="1">
      <alignment horizontal="center" vertical="center"/>
    </xf>
    <xf numFmtId="0" fontId="2" fillId="2" borderId="24" xfId="0" applyFont="1" applyFill="1" applyBorder="1">
      <alignment vertical="center"/>
    </xf>
    <xf numFmtId="0" fontId="17" fillId="2" borderId="25" xfId="0" applyFont="1" applyFill="1" applyBorder="1">
      <alignment vertical="center"/>
    </xf>
    <xf numFmtId="0" fontId="17" fillId="2" borderId="27" xfId="0" applyFont="1" applyFill="1" applyBorder="1">
      <alignment vertical="center"/>
    </xf>
    <xf numFmtId="0" fontId="17" fillId="2" borderId="50" xfId="0" applyFont="1" applyFill="1" applyBorder="1">
      <alignment vertical="center"/>
    </xf>
    <xf numFmtId="0" fontId="17" fillId="2" borderId="34" xfId="0" applyFont="1" applyFill="1" applyBorder="1">
      <alignment vertical="center"/>
    </xf>
    <xf numFmtId="0" fontId="17" fillId="2" borderId="35" xfId="0" applyFont="1" applyFill="1" applyBorder="1">
      <alignment vertical="center"/>
    </xf>
    <xf numFmtId="0" fontId="3" fillId="2" borderId="0" xfId="0" applyFont="1" applyFill="1" applyBorder="1" applyAlignment="1">
      <alignment vertical="top" wrapText="1"/>
    </xf>
    <xf numFmtId="0" fontId="17" fillId="3" borderId="16" xfId="0" applyFont="1" applyFill="1" applyBorder="1" applyAlignment="1">
      <alignment horizontal="left" vertical="top" wrapText="1"/>
    </xf>
    <xf numFmtId="38" fontId="3" fillId="5" borderId="0" xfId="0" applyNumberFormat="1" applyFont="1" applyFill="1" applyAlignment="1">
      <alignment vertical="center" shrinkToFit="1"/>
    </xf>
    <xf numFmtId="0" fontId="6" fillId="2" borderId="0" xfId="0" applyFont="1" applyFill="1">
      <alignment vertical="center"/>
    </xf>
    <xf numFmtId="0" fontId="23" fillId="2" borderId="0" xfId="0" applyFont="1" applyFill="1">
      <alignment vertical="center"/>
    </xf>
    <xf numFmtId="0" fontId="3" fillId="2" borderId="0" xfId="0" applyFont="1" applyFill="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0" xfId="0" applyFont="1" applyFill="1" applyBorder="1">
      <alignment vertical="center"/>
    </xf>
    <xf numFmtId="49" fontId="3" fillId="2" borderId="0" xfId="0" applyNumberFormat="1" applyFont="1" applyFill="1" applyBorder="1">
      <alignment vertical="center"/>
    </xf>
    <xf numFmtId="0" fontId="3" fillId="2" borderId="11" xfId="0" applyFont="1" applyFill="1" applyBorder="1" applyAlignment="1">
      <alignment vertical="center" shrinkToFit="1"/>
    </xf>
    <xf numFmtId="38" fontId="5" fillId="3" borderId="15" xfId="1" applyFont="1" applyFill="1" applyBorder="1" applyAlignment="1">
      <alignment vertical="center" shrinkToFit="1"/>
    </xf>
    <xf numFmtId="38" fontId="5" fillId="3" borderId="16" xfId="1" applyFont="1" applyFill="1" applyBorder="1" applyAlignment="1">
      <alignment vertical="center" shrinkToFit="1"/>
    </xf>
    <xf numFmtId="0" fontId="0" fillId="0" borderId="1" xfId="0" applyBorder="1">
      <alignment vertical="center"/>
    </xf>
    <xf numFmtId="0" fontId="0" fillId="0" borderId="1" xfId="0" applyBorder="1" applyAlignment="1">
      <alignment vertical="center" wrapText="1"/>
    </xf>
    <xf numFmtId="0" fontId="25" fillId="0" borderId="1" xfId="0" applyFont="1" applyBorder="1" applyAlignment="1">
      <alignment vertical="center" wrapText="1"/>
    </xf>
    <xf numFmtId="0" fontId="0" fillId="0" borderId="18" xfId="0" applyBorder="1" applyAlignment="1">
      <alignment vertical="center"/>
    </xf>
    <xf numFmtId="176" fontId="0" fillId="0" borderId="0" xfId="0" applyNumberFormat="1">
      <alignment vertical="center"/>
    </xf>
    <xf numFmtId="38" fontId="5" fillId="3" borderId="37" xfId="1" applyFont="1" applyFill="1" applyBorder="1" applyAlignment="1">
      <alignment vertical="center" shrinkToFit="1"/>
    </xf>
    <xf numFmtId="0" fontId="5" fillId="3" borderId="11"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4" xfId="0" applyFont="1" applyFill="1" applyBorder="1" applyAlignment="1">
      <alignment vertical="center" wrapText="1"/>
    </xf>
    <xf numFmtId="0" fontId="10" fillId="3" borderId="16" xfId="0" applyFont="1" applyFill="1" applyBorder="1" applyAlignment="1">
      <alignment horizontal="left" vertical="top" wrapText="1"/>
    </xf>
    <xf numFmtId="38" fontId="5" fillId="3" borderId="49" xfId="1" applyFont="1" applyFill="1" applyBorder="1" applyAlignment="1">
      <alignment vertical="center" shrinkToFit="1"/>
    </xf>
    <xf numFmtId="0" fontId="5" fillId="3" borderId="14" xfId="0" applyFont="1" applyFill="1" applyBorder="1" applyAlignment="1">
      <alignment horizontal="left" vertical="center" shrinkToFit="1"/>
    </xf>
    <xf numFmtId="38" fontId="5" fillId="3" borderId="15" xfId="1" applyFont="1" applyFill="1" applyBorder="1" applyAlignment="1">
      <alignment horizontal="right" vertical="center" shrinkToFit="1"/>
    </xf>
    <xf numFmtId="38" fontId="5" fillId="3" borderId="10" xfId="1" applyFont="1" applyFill="1" applyBorder="1" applyAlignment="1">
      <alignment horizontal="right" vertical="center" shrinkToFit="1"/>
    </xf>
    <xf numFmtId="38" fontId="5" fillId="3" borderId="10" xfId="1" applyFont="1" applyFill="1" applyBorder="1" applyAlignment="1">
      <alignment vertical="center" shrinkToFit="1"/>
    </xf>
    <xf numFmtId="0" fontId="5" fillId="3" borderId="36" xfId="0" applyFont="1" applyFill="1" applyBorder="1" applyAlignment="1">
      <alignment horizontal="left" vertical="center" shrinkToFit="1"/>
    </xf>
    <xf numFmtId="38" fontId="5" fillId="3" borderId="37" xfId="1" applyFont="1" applyFill="1" applyBorder="1" applyAlignment="1">
      <alignment horizontal="right" vertical="center" shrinkToFit="1"/>
    </xf>
    <xf numFmtId="0" fontId="0" fillId="0" borderId="0" xfId="0" applyAlignment="1">
      <alignment horizontal="left" vertical="center"/>
    </xf>
    <xf numFmtId="0" fontId="0" fillId="0" borderId="0" xfId="0" applyAlignment="1">
      <alignment vertical="center"/>
    </xf>
    <xf numFmtId="0" fontId="0" fillId="0" borderId="0" xfId="0" applyBorder="1">
      <alignment vertical="center"/>
    </xf>
    <xf numFmtId="176" fontId="0" fillId="0" borderId="0" xfId="0" applyNumberFormat="1" applyBorder="1">
      <alignment vertical="center"/>
    </xf>
    <xf numFmtId="0" fontId="28" fillId="0" borderId="0" xfId="0" applyFont="1">
      <alignment vertical="center"/>
    </xf>
    <xf numFmtId="0" fontId="27" fillId="0" borderId="1" xfId="0" applyFont="1" applyBorder="1">
      <alignment vertical="center"/>
    </xf>
    <xf numFmtId="0" fontId="29" fillId="0" borderId="1" xfId="0" applyFont="1" applyBorder="1" applyAlignment="1">
      <alignment vertical="center" shrinkToFit="1"/>
    </xf>
    <xf numFmtId="0" fontId="0" fillId="0" borderId="18" xfId="0" applyBorder="1" applyAlignment="1">
      <alignment horizontal="center" vertical="center"/>
    </xf>
    <xf numFmtId="0" fontId="3" fillId="2" borderId="0" xfId="0" applyFont="1" applyFill="1">
      <alignment vertical="center"/>
    </xf>
    <xf numFmtId="0" fontId="3" fillId="2" borderId="0" xfId="0" applyFont="1" applyFill="1" applyBorder="1">
      <alignment vertical="center"/>
    </xf>
    <xf numFmtId="0" fontId="7"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18" xfId="0" applyFont="1" applyFill="1" applyBorder="1" applyAlignment="1">
      <alignment vertical="center" shrinkToFit="1"/>
    </xf>
    <xf numFmtId="0" fontId="3" fillId="2" borderId="19"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0" fillId="0" borderId="0" xfId="0" applyAlignment="1">
      <alignment horizontal="left" vertical="center" wrapText="1"/>
    </xf>
    <xf numFmtId="0" fontId="6" fillId="2" borderId="0" xfId="0" applyFont="1" applyFill="1" applyBorder="1" applyAlignment="1">
      <alignment vertical="top" wrapText="1"/>
    </xf>
    <xf numFmtId="0" fontId="0" fillId="0" borderId="12" xfId="0" applyBorder="1" applyAlignment="1">
      <alignment horizontal="left" vertical="center" wrapText="1"/>
    </xf>
    <xf numFmtId="0" fontId="0" fillId="0" borderId="51" xfId="0" applyBorder="1" applyAlignment="1">
      <alignment horizontal="center" vertical="center"/>
    </xf>
    <xf numFmtId="0" fontId="0" fillId="0" borderId="53" xfId="0" applyBorder="1">
      <alignment vertical="center"/>
    </xf>
    <xf numFmtId="178" fontId="5" fillId="3" borderId="6" xfId="1" applyNumberFormat="1" applyFont="1" applyFill="1" applyBorder="1" applyAlignment="1">
      <alignment vertical="center" shrinkToFit="1"/>
    </xf>
    <xf numFmtId="179" fontId="5" fillId="3" borderId="16" xfId="1" applyNumberFormat="1" applyFont="1" applyFill="1" applyBorder="1" applyAlignment="1">
      <alignment vertical="center" shrinkToFit="1"/>
    </xf>
    <xf numFmtId="0" fontId="0" fillId="2" borderId="53" xfId="0" applyFill="1" applyBorder="1">
      <alignment vertical="center"/>
    </xf>
    <xf numFmtId="179" fontId="5" fillId="3" borderId="11" xfId="1" applyNumberFormat="1" applyFont="1" applyFill="1" applyBorder="1" applyAlignment="1">
      <alignment vertical="center" shrinkToFit="1"/>
    </xf>
    <xf numFmtId="179" fontId="3" fillId="3" borderId="20" xfId="1" applyNumberFormat="1" applyFont="1" applyFill="1" applyBorder="1" applyAlignment="1">
      <alignment vertical="center" shrinkToFit="1"/>
    </xf>
    <xf numFmtId="176" fontId="0" fillId="2" borderId="0" xfId="0" applyNumberFormat="1" applyFill="1" applyBorder="1">
      <alignment vertical="center"/>
    </xf>
    <xf numFmtId="0" fontId="0" fillId="3" borderId="10" xfId="0" applyFill="1" applyBorder="1" applyAlignment="1">
      <alignment horizontal="left" vertical="center" wrapText="1"/>
    </xf>
    <xf numFmtId="0" fontId="0" fillId="3" borderId="1" xfId="0" applyFill="1" applyBorder="1">
      <alignment vertical="center"/>
    </xf>
    <xf numFmtId="0" fontId="29" fillId="3" borderId="1" xfId="0" applyFont="1" applyFill="1" applyBorder="1" applyAlignment="1">
      <alignment vertical="center" shrinkToFit="1"/>
    </xf>
    <xf numFmtId="176" fontId="0" fillId="3" borderId="1" xfId="0" applyNumberFormat="1" applyFill="1" applyBorder="1">
      <alignment vertical="center"/>
    </xf>
    <xf numFmtId="0" fontId="31" fillId="3" borderId="1" xfId="0" applyFont="1" applyFill="1" applyBorder="1">
      <alignment vertical="center"/>
    </xf>
    <xf numFmtId="177" fontId="0" fillId="3" borderId="1" xfId="0" applyNumberFormat="1" applyFill="1" applyBorder="1">
      <alignment vertical="center"/>
    </xf>
    <xf numFmtId="177" fontId="0" fillId="5" borderId="1" xfId="0" applyNumberFormat="1" applyFill="1" applyBorder="1">
      <alignment vertical="center"/>
    </xf>
    <xf numFmtId="176" fontId="0" fillId="5" borderId="1" xfId="0" applyNumberFormat="1" applyFill="1" applyBorder="1">
      <alignment vertical="center"/>
    </xf>
    <xf numFmtId="0" fontId="0" fillId="5" borderId="1" xfId="0" applyFill="1" applyBorder="1">
      <alignment vertical="center"/>
    </xf>
    <xf numFmtId="38" fontId="5" fillId="3" borderId="10" xfId="1" applyNumberFormat="1" applyFont="1" applyFill="1" applyBorder="1" applyAlignment="1">
      <alignment vertical="center" shrinkToFit="1"/>
    </xf>
    <xf numFmtId="0" fontId="37" fillId="0" borderId="0" xfId="2" applyFont="1" applyFill="1" applyAlignment="1" applyProtection="1"/>
    <xf numFmtId="0" fontId="39" fillId="0" borderId="0" xfId="2" applyFont="1" applyFill="1" applyAlignment="1" applyProtection="1"/>
    <xf numFmtId="0" fontId="40" fillId="0" borderId="0" xfId="2" applyFont="1" applyFill="1" applyAlignment="1" applyProtection="1"/>
    <xf numFmtId="0" fontId="42" fillId="0" borderId="0" xfId="0" applyFont="1" applyFill="1" applyAlignment="1" applyProtection="1">
      <alignment horizontal="left" vertical="center"/>
    </xf>
    <xf numFmtId="0" fontId="43" fillId="0" borderId="0" xfId="2" applyFont="1" applyFill="1" applyAlignment="1" applyProtection="1">
      <alignment horizontal="justify"/>
    </xf>
    <xf numFmtId="0" fontId="39" fillId="0" borderId="0" xfId="2" applyFont="1" applyFill="1" applyAlignment="1" applyProtection="1">
      <alignment vertical="center" shrinkToFit="1"/>
    </xf>
    <xf numFmtId="0" fontId="44" fillId="0" borderId="0" xfId="2" applyFont="1" applyFill="1" applyAlignment="1" applyProtection="1">
      <alignment horizontal="distributed"/>
    </xf>
    <xf numFmtId="0" fontId="39" fillId="0" borderId="0" xfId="2" applyFont="1" applyFill="1" applyAlignment="1" applyProtection="1">
      <alignment horizontal="distributed"/>
    </xf>
    <xf numFmtId="0" fontId="41" fillId="0" borderId="0" xfId="2" applyFont="1" applyFill="1" applyAlignment="1" applyProtection="1">
      <alignment vertical="center" shrinkToFit="1"/>
    </xf>
    <xf numFmtId="0" fontId="45" fillId="0" borderId="0" xfId="2" applyFont="1" applyFill="1" applyAlignment="1" applyProtection="1">
      <alignment horizontal="center" vertical="center"/>
    </xf>
    <xf numFmtId="0" fontId="39" fillId="0" borderId="0" xfId="2" applyFont="1" applyFill="1" applyAlignment="1" applyProtection="1">
      <alignment vertical="center" wrapText="1"/>
    </xf>
    <xf numFmtId="0" fontId="39" fillId="0" borderId="0" xfId="2" applyFont="1" applyFill="1" applyAlignment="1" applyProtection="1">
      <alignment horizontal="left" vertical="center" wrapText="1"/>
    </xf>
    <xf numFmtId="0" fontId="39" fillId="0" borderId="0" xfId="2" applyFont="1" applyFill="1" applyAlignment="1" applyProtection="1">
      <alignment vertical="center"/>
    </xf>
    <xf numFmtId="0" fontId="43" fillId="0" borderId="0" xfId="2" applyFont="1" applyFill="1" applyAlignment="1" applyProtection="1">
      <alignment horizontal="left" wrapText="1"/>
    </xf>
    <xf numFmtId="0" fontId="39" fillId="0" borderId="10" xfId="2" applyFont="1" applyFill="1" applyBorder="1" applyAlignment="1" applyProtection="1">
      <alignment horizontal="center" vertical="center" shrinkToFit="1"/>
    </xf>
    <xf numFmtId="0" fontId="39" fillId="0" borderId="0" xfId="2" applyFont="1" applyFill="1" applyBorder="1" applyAlignment="1" applyProtection="1">
      <alignment horizontal="center" vertical="center" shrinkToFit="1"/>
    </xf>
    <xf numFmtId="49" fontId="39" fillId="0" borderId="0" xfId="2" applyNumberFormat="1" applyFont="1" applyFill="1" applyBorder="1" applyAlignment="1" applyProtection="1">
      <alignment horizontal="left" vertical="center" shrinkToFit="1"/>
    </xf>
    <xf numFmtId="58" fontId="41" fillId="0" borderId="0" xfId="2" applyNumberFormat="1" applyFont="1" applyFill="1" applyBorder="1" applyAlignment="1" applyProtection="1">
      <alignment vertical="center" shrinkToFit="1"/>
    </xf>
    <xf numFmtId="58" fontId="49" fillId="0" borderId="0" xfId="2" applyNumberFormat="1" applyFont="1" applyFill="1" applyBorder="1" applyAlignment="1" applyProtection="1">
      <alignment vertical="center" shrinkToFit="1"/>
    </xf>
    <xf numFmtId="0" fontId="51" fillId="0" borderId="57" xfId="0" applyFont="1" applyBorder="1" applyAlignment="1">
      <alignment horizontal="center" vertical="center" wrapText="1"/>
    </xf>
    <xf numFmtId="0" fontId="51" fillId="0" borderId="58" xfId="0" applyFont="1" applyBorder="1" applyAlignment="1">
      <alignment horizontal="center" vertical="center" wrapText="1"/>
    </xf>
    <xf numFmtId="0" fontId="51" fillId="0" borderId="59" xfId="0" applyFont="1" applyBorder="1" applyAlignment="1">
      <alignment horizontal="center" vertical="center" wrapText="1"/>
    </xf>
    <xf numFmtId="0" fontId="51" fillId="0" borderId="60"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61" xfId="0" applyFont="1" applyBorder="1" applyAlignment="1">
      <alignment horizontal="center" vertical="center" wrapText="1"/>
    </xf>
    <xf numFmtId="0" fontId="51" fillId="0" borderId="62" xfId="0" applyFont="1" applyBorder="1" applyAlignment="1">
      <alignment horizontal="center" vertical="center" wrapText="1"/>
    </xf>
    <xf numFmtId="0" fontId="51" fillId="0" borderId="63" xfId="0" applyFont="1" applyBorder="1" applyAlignment="1">
      <alignment horizontal="center" vertical="center" wrapText="1"/>
    </xf>
    <xf numFmtId="0" fontId="51" fillId="0" borderId="64" xfId="0" applyFont="1" applyBorder="1" applyAlignment="1">
      <alignment horizontal="center" vertical="center" wrapText="1"/>
    </xf>
    <xf numFmtId="0" fontId="48" fillId="0" borderId="10" xfId="2" applyFont="1" applyFill="1" applyBorder="1" applyAlignment="1" applyProtection="1">
      <alignment horizontal="center" vertical="center" shrinkToFit="1"/>
    </xf>
    <xf numFmtId="0" fontId="48" fillId="0" borderId="12" xfId="2" applyFont="1" applyFill="1" applyBorder="1" applyAlignment="1" applyProtection="1">
      <alignment horizontal="center" vertical="center" shrinkToFit="1"/>
    </xf>
    <xf numFmtId="58" fontId="41" fillId="0" borderId="10" xfId="2" applyNumberFormat="1" applyFont="1" applyFill="1" applyBorder="1" applyAlignment="1" applyProtection="1">
      <alignment horizontal="center" vertical="center" shrinkToFit="1"/>
    </xf>
    <xf numFmtId="58" fontId="41" fillId="0" borderId="11" xfId="2" applyNumberFormat="1" applyFont="1" applyFill="1" applyBorder="1" applyAlignment="1" applyProtection="1">
      <alignment horizontal="center" vertical="center" shrinkToFit="1"/>
    </xf>
    <xf numFmtId="58" fontId="41" fillId="0" borderId="12" xfId="2" applyNumberFormat="1" applyFont="1" applyFill="1" applyBorder="1" applyAlignment="1" applyProtection="1">
      <alignment horizontal="center" vertical="center" shrinkToFit="1"/>
    </xf>
    <xf numFmtId="0" fontId="39" fillId="0" borderId="54" xfId="2" applyFont="1" applyFill="1" applyBorder="1" applyAlignment="1" applyProtection="1">
      <alignment horizontal="center" vertical="center" shrinkToFit="1"/>
    </xf>
    <xf numFmtId="0" fontId="39" fillId="0" borderId="55" xfId="2" applyFont="1" applyFill="1" applyBorder="1" applyAlignment="1" applyProtection="1">
      <alignment horizontal="center" vertical="center" shrinkToFit="1"/>
    </xf>
    <xf numFmtId="49" fontId="50" fillId="0" borderId="55" xfId="2" applyNumberFormat="1" applyFont="1" applyFill="1" applyBorder="1" applyAlignment="1" applyProtection="1">
      <alignment horizontal="center" vertical="center" shrinkToFit="1"/>
    </xf>
    <xf numFmtId="49" fontId="50" fillId="0" borderId="56" xfId="2" applyNumberFormat="1" applyFont="1" applyFill="1" applyBorder="1" applyAlignment="1" applyProtection="1">
      <alignment horizontal="center" vertical="center" shrinkToFit="1"/>
    </xf>
    <xf numFmtId="0" fontId="39" fillId="0" borderId="0" xfId="2" applyFont="1" applyFill="1" applyAlignment="1" applyProtection="1">
      <alignment horizontal="center" vertical="center" shrinkToFit="1"/>
    </xf>
    <xf numFmtId="180" fontId="46" fillId="0" borderId="0" xfId="0" applyNumberFormat="1" applyFont="1" applyFill="1" applyAlignment="1" applyProtection="1">
      <alignment horizontal="center" vertical="center"/>
    </xf>
    <xf numFmtId="0" fontId="39" fillId="0" borderId="0" xfId="2" applyFont="1" applyFill="1" applyAlignment="1" applyProtection="1">
      <alignment horizontal="left" vertical="center" wrapText="1"/>
    </xf>
    <xf numFmtId="0" fontId="43" fillId="0" borderId="0" xfId="2" applyFont="1" applyFill="1" applyAlignment="1" applyProtection="1">
      <alignment horizontal="left" vertical="center"/>
    </xf>
    <xf numFmtId="0" fontId="39" fillId="0" borderId="0" xfId="2" applyFont="1" applyFill="1" applyAlignment="1" applyProtection="1">
      <alignment horizontal="left" vertical="center"/>
    </xf>
    <xf numFmtId="0" fontId="43" fillId="0" borderId="0" xfId="2" applyFont="1" applyFill="1" applyAlignment="1" applyProtection="1">
      <alignment horizontal="left" vertical="center" shrinkToFit="1"/>
    </xf>
    <xf numFmtId="58" fontId="39" fillId="0" borderId="0" xfId="2" applyNumberFormat="1" applyFont="1" applyFill="1" applyAlignment="1" applyProtection="1">
      <alignment horizontal="distributed" vertical="center"/>
    </xf>
    <xf numFmtId="0" fontId="41" fillId="2" borderId="0" xfId="0" applyFont="1" applyFill="1" applyBorder="1" applyAlignment="1" applyProtection="1">
      <alignment horizontal="distributed" vertical="center"/>
      <protection locked="0"/>
    </xf>
    <xf numFmtId="0" fontId="39" fillId="0" borderId="0" xfId="0" applyFont="1" applyFill="1" applyAlignment="1" applyProtection="1">
      <alignment horizontal="left" vertical="center"/>
    </xf>
    <xf numFmtId="0" fontId="41" fillId="0" borderId="0" xfId="2" applyFont="1" applyFill="1" applyAlignment="1" applyProtection="1">
      <alignment horizontal="center" vertical="center" wrapText="1"/>
    </xf>
    <xf numFmtId="0" fontId="47" fillId="0" borderId="0" xfId="2" applyFont="1" applyFill="1" applyAlignment="1" applyProtection="1">
      <alignment horizontal="left" vertical="center" shrinkToFit="1"/>
    </xf>
    <xf numFmtId="0" fontId="48" fillId="0" borderId="11" xfId="2" applyFont="1" applyFill="1" applyBorder="1" applyAlignment="1" applyProtection="1">
      <alignment horizontal="center" vertical="center" shrinkToFit="1"/>
    </xf>
    <xf numFmtId="49" fontId="39" fillId="0" borderId="11" xfId="2" applyNumberFormat="1" applyFont="1" applyFill="1" applyBorder="1" applyAlignment="1" applyProtection="1">
      <alignment horizontal="center" vertical="center" shrinkToFit="1"/>
    </xf>
    <xf numFmtId="49" fontId="39" fillId="0" borderId="12" xfId="2" applyNumberFormat="1" applyFont="1" applyFill="1" applyBorder="1" applyAlignment="1" applyProtection="1">
      <alignment horizontal="center" vertical="center" shrinkToFit="1"/>
    </xf>
    <xf numFmtId="0" fontId="6" fillId="2" borderId="0" xfId="0" applyFont="1" applyFill="1" applyBorder="1" applyAlignment="1">
      <alignment horizontal="left" vertical="top"/>
    </xf>
    <xf numFmtId="0" fontId="33"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10" fillId="2" borderId="0" xfId="0" applyFont="1" applyFill="1" applyAlignment="1">
      <alignment horizontal="left" vertical="center"/>
    </xf>
    <xf numFmtId="0" fontId="3" fillId="2" borderId="6"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5" fillId="2" borderId="5" xfId="0" applyFont="1" applyFill="1" applyBorder="1" applyAlignment="1">
      <alignment horizontal="right" vertical="top" shrinkToFit="1"/>
    </xf>
    <xf numFmtId="0" fontId="5" fillId="2" borderId="6" xfId="0" applyFont="1" applyFill="1" applyBorder="1" applyAlignment="1">
      <alignment horizontal="right" vertical="top" shrinkToFit="1"/>
    </xf>
    <xf numFmtId="0" fontId="3" fillId="2" borderId="2" xfId="0" applyFont="1" applyFill="1" applyBorder="1" applyAlignment="1">
      <alignment vertical="top" shrinkToFit="1"/>
    </xf>
    <xf numFmtId="0" fontId="3" fillId="2" borderId="3" xfId="0" applyFont="1" applyFill="1" applyBorder="1" applyAlignment="1">
      <alignment vertical="top" shrinkToFit="1"/>
    </xf>
    <xf numFmtId="0" fontId="3" fillId="2" borderId="39" xfId="0" applyFont="1" applyFill="1" applyBorder="1" applyAlignment="1">
      <alignment vertical="center" shrinkToFit="1"/>
    </xf>
    <xf numFmtId="0" fontId="3" fillId="2" borderId="41" xfId="0" applyFont="1" applyFill="1" applyBorder="1" applyAlignment="1">
      <alignment vertical="center" shrinkToFit="1"/>
    </xf>
    <xf numFmtId="38" fontId="5" fillId="3" borderId="11" xfId="1" applyFont="1" applyFill="1" applyBorder="1" applyAlignment="1">
      <alignment vertical="center" shrinkToFit="1"/>
    </xf>
    <xf numFmtId="38" fontId="3" fillId="5" borderId="10" xfId="1" applyFont="1" applyFill="1" applyBorder="1" applyAlignment="1">
      <alignment vertical="center" shrinkToFit="1"/>
    </xf>
    <xf numFmtId="38" fontId="3" fillId="5" borderId="11" xfId="1" applyFont="1" applyFill="1" applyBorder="1" applyAlignment="1">
      <alignment vertical="center" shrinkToFit="1"/>
    </xf>
    <xf numFmtId="179" fontId="5" fillId="3" borderId="39" xfId="1" applyNumberFormat="1" applyFont="1" applyFill="1" applyBorder="1" applyAlignment="1">
      <alignment vertical="center" shrinkToFit="1"/>
    </xf>
    <xf numFmtId="179" fontId="5" fillId="3" borderId="41" xfId="1" applyNumberFormat="1" applyFont="1" applyFill="1" applyBorder="1" applyAlignment="1">
      <alignment vertical="center" shrinkToFit="1"/>
    </xf>
    <xf numFmtId="0" fontId="9" fillId="3" borderId="3" xfId="0" applyFont="1" applyFill="1" applyBorder="1" applyAlignment="1">
      <alignment horizontal="left" vertical="top" wrapText="1"/>
    </xf>
    <xf numFmtId="0" fontId="9" fillId="3" borderId="6" xfId="0" applyFont="1" applyFill="1" applyBorder="1" applyAlignment="1">
      <alignment horizontal="left" vertical="top" wrapText="1"/>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3" fillId="2" borderId="8" xfId="0" applyFont="1" applyFill="1" applyBorder="1" applyAlignment="1">
      <alignment vertical="center" shrinkToFit="1"/>
    </xf>
    <xf numFmtId="0" fontId="3" fillId="2" borderId="0" xfId="0" applyFont="1" applyFill="1" applyBorder="1" applyAlignment="1">
      <alignment vertical="center" shrinkToFit="1"/>
    </xf>
    <xf numFmtId="0" fontId="3" fillId="2" borderId="5" xfId="0" applyFont="1" applyFill="1" applyBorder="1" applyAlignment="1">
      <alignment vertical="center" shrinkToFit="1"/>
    </xf>
    <xf numFmtId="0" fontId="3" fillId="2" borderId="6" xfId="0" applyFont="1" applyFill="1" applyBorder="1" applyAlignment="1">
      <alignment vertical="center" shrinkToFit="1"/>
    </xf>
    <xf numFmtId="0" fontId="8" fillId="4" borderId="23" xfId="0" applyFont="1" applyFill="1" applyBorder="1" applyAlignment="1">
      <alignment horizontal="center" vertical="center"/>
    </xf>
    <xf numFmtId="0" fontId="8" fillId="4" borderId="26" xfId="0" applyFont="1" applyFill="1" applyBorder="1" applyAlignment="1">
      <alignment horizontal="center" vertical="center"/>
    </xf>
    <xf numFmtId="0" fontId="8" fillId="2" borderId="24" xfId="0" applyFont="1" applyFill="1" applyBorder="1" applyAlignment="1">
      <alignment vertical="center" wrapText="1"/>
    </xf>
    <xf numFmtId="0" fontId="8" fillId="2" borderId="25" xfId="0" applyFont="1" applyFill="1" applyBorder="1" applyAlignment="1">
      <alignment vertical="center" wrapText="1"/>
    </xf>
    <xf numFmtId="0" fontId="8" fillId="2" borderId="20" xfId="0" applyFont="1" applyFill="1" applyBorder="1" applyAlignment="1">
      <alignment vertical="center" wrapText="1"/>
    </xf>
    <xf numFmtId="0" fontId="8" fillId="2" borderId="27" xfId="0" applyFont="1" applyFill="1" applyBorder="1" applyAlignment="1">
      <alignment vertical="center" wrapText="1"/>
    </xf>
    <xf numFmtId="0" fontId="7" fillId="0" borderId="0" xfId="0" applyFont="1">
      <alignment vertical="center"/>
    </xf>
    <xf numFmtId="0" fontId="17" fillId="2" borderId="2" xfId="0" applyFont="1" applyFill="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5" fillId="2" borderId="5" xfId="0" applyFont="1"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8" fillId="2" borderId="3" xfId="0" applyFont="1" applyFill="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0" xfId="0" applyFont="1" applyBorder="1" applyAlignment="1">
      <alignment vertical="top" wrapText="1"/>
    </xf>
    <xf numFmtId="0" fontId="8" fillId="0" borderId="9" xfId="0" applyFont="1" applyBorder="1" applyAlignment="1">
      <alignment vertical="top" wrapText="1"/>
    </xf>
    <xf numFmtId="0" fontId="5" fillId="3" borderId="0" xfId="0" applyFont="1" applyFill="1" applyBorder="1" applyAlignment="1">
      <alignment vertical="top" wrapText="1"/>
    </xf>
    <xf numFmtId="0" fontId="5" fillId="3" borderId="9" xfId="0" applyFont="1" applyFill="1" applyBorder="1" applyAlignment="1">
      <alignment vertical="top" wrapText="1"/>
    </xf>
    <xf numFmtId="0" fontId="5" fillId="3" borderId="6" xfId="0" applyFont="1" applyFill="1" applyBorder="1" applyAlignment="1">
      <alignment vertical="top" wrapText="1"/>
    </xf>
    <xf numFmtId="0" fontId="5" fillId="3" borderId="7" xfId="0" applyFont="1" applyFill="1" applyBorder="1" applyAlignment="1">
      <alignment vertical="top" wrapText="1"/>
    </xf>
    <xf numFmtId="0" fontId="21" fillId="0" borderId="20" xfId="0" applyFont="1" applyBorder="1" applyAlignment="1">
      <alignment vertical="center" wrapText="1"/>
    </xf>
    <xf numFmtId="0" fontId="21" fillId="0" borderId="27" xfId="0" applyFont="1" applyBorder="1" applyAlignment="1">
      <alignment vertical="center" wrapText="1"/>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38" fontId="5" fillId="3" borderId="15" xfId="1" applyFont="1" applyFill="1" applyBorder="1" applyAlignment="1">
      <alignment vertical="center" shrinkToFit="1"/>
    </xf>
    <xf numFmtId="38" fontId="5" fillId="3" borderId="16" xfId="1" applyFont="1" applyFill="1" applyBorder="1" applyAlignment="1">
      <alignment vertical="center" shrinkToFit="1"/>
    </xf>
    <xf numFmtId="0" fontId="3" fillId="2" borderId="37" xfId="0" applyFont="1" applyFill="1" applyBorder="1" applyAlignment="1">
      <alignment vertical="center" shrinkToFit="1"/>
    </xf>
    <xf numFmtId="0" fontId="3" fillId="2" borderId="21" xfId="0" applyFont="1" applyFill="1" applyBorder="1" applyAlignment="1">
      <alignment vertical="center" shrinkToFit="1"/>
    </xf>
    <xf numFmtId="38" fontId="5" fillId="3" borderId="37" xfId="1" applyFont="1" applyFill="1" applyBorder="1" applyAlignment="1">
      <alignment vertical="center" shrinkToFit="1"/>
    </xf>
    <xf numFmtId="38" fontId="5" fillId="3" borderId="21" xfId="1" applyFont="1" applyFill="1" applyBorder="1" applyAlignment="1">
      <alignment vertical="center" shrinkToFit="1"/>
    </xf>
    <xf numFmtId="0" fontId="8" fillId="3" borderId="34" xfId="0" applyFont="1" applyFill="1" applyBorder="1" applyAlignment="1">
      <alignment vertical="center" shrinkToFit="1"/>
    </xf>
    <xf numFmtId="0" fontId="17" fillId="2" borderId="24" xfId="0" applyFont="1" applyFill="1" applyBorder="1" applyAlignment="1">
      <alignment vertical="center" shrinkToFit="1"/>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0" fontId="3" fillId="2" borderId="10" xfId="0" applyFont="1" applyFill="1" applyBorder="1" applyAlignment="1">
      <alignment horizontal="right" vertical="center" shrinkToFit="1"/>
    </xf>
    <xf numFmtId="0" fontId="3" fillId="2" borderId="11" xfId="0" applyFont="1" applyFill="1" applyBorder="1" applyAlignment="1">
      <alignment horizontal="right" vertical="center" shrinkToFit="1"/>
    </xf>
    <xf numFmtId="0" fontId="3" fillId="2" borderId="11" xfId="0" applyFont="1" applyFill="1" applyBorder="1" applyAlignment="1">
      <alignment horizontal="left" vertical="center" shrinkToFit="1"/>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10" fillId="2" borderId="0" xfId="0" applyFont="1" applyFill="1" applyAlignment="1">
      <alignment vertical="top" shrinkToFit="1"/>
    </xf>
    <xf numFmtId="0" fontId="10" fillId="2" borderId="0" xfId="0" applyFont="1" applyFill="1" applyAlignment="1">
      <alignment horizontal="right" vertical="top" shrinkToFit="1"/>
    </xf>
    <xf numFmtId="0" fontId="17" fillId="2" borderId="20" xfId="0" applyFont="1" applyFill="1" applyBorder="1" applyAlignment="1">
      <alignment vertical="center" shrinkToFit="1"/>
    </xf>
    <xf numFmtId="0" fontId="17" fillId="2" borderId="49" xfId="0" applyFont="1" applyFill="1" applyBorder="1" applyAlignment="1">
      <alignment vertical="center" shrinkToFit="1"/>
    </xf>
    <xf numFmtId="0" fontId="8" fillId="2" borderId="6" xfId="0" applyFont="1" applyFill="1" applyBorder="1" applyAlignment="1">
      <alignment vertical="center" shrinkToFit="1"/>
    </xf>
    <xf numFmtId="0" fontId="8" fillId="3" borderId="6" xfId="0" applyFont="1" applyFill="1" applyBorder="1" applyAlignment="1">
      <alignment vertical="top" shrinkToFi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8" fillId="2" borderId="16" xfId="0" applyFont="1" applyFill="1" applyBorder="1" applyAlignment="1">
      <alignment vertical="center" wrapText="1"/>
    </xf>
    <xf numFmtId="0" fontId="21" fillId="0" borderId="16" xfId="0" applyFont="1" applyBorder="1" applyAlignment="1">
      <alignment vertical="center" wrapText="1"/>
    </xf>
    <xf numFmtId="0" fontId="21" fillId="0" borderId="31" xfId="0" applyFont="1" applyBorder="1" applyAlignment="1">
      <alignment vertical="center" wrapText="1"/>
    </xf>
    <xf numFmtId="0" fontId="17" fillId="2" borderId="0" xfId="0" applyFont="1" applyFill="1" applyAlignment="1">
      <alignment vertical="center" shrinkToFit="1"/>
    </xf>
    <xf numFmtId="0" fontId="3" fillId="3" borderId="0" xfId="0" applyFont="1" applyFill="1" applyBorder="1" applyAlignment="1">
      <alignment vertical="center" shrinkToFit="1"/>
    </xf>
    <xf numFmtId="0" fontId="3" fillId="2" borderId="0" xfId="0" applyFont="1" applyFill="1" applyAlignment="1">
      <alignment horizontal="righ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8" fillId="2" borderId="34" xfId="0" applyFont="1" applyFill="1" applyBorder="1" applyAlignment="1">
      <alignment vertical="center" shrinkToFit="1"/>
    </xf>
    <xf numFmtId="0" fontId="8" fillId="3" borderId="34" xfId="0" applyFont="1" applyFill="1" applyBorder="1" applyAlignment="1">
      <alignment vertical="top" shrinkToFit="1"/>
    </xf>
    <xf numFmtId="0" fontId="10" fillId="2" borderId="0" xfId="0" applyFont="1" applyFill="1" applyAlignment="1">
      <alignment vertical="center" wrapText="1"/>
    </xf>
    <xf numFmtId="0" fontId="3" fillId="2" borderId="4" xfId="0" applyFont="1" applyFill="1" applyBorder="1" applyAlignment="1">
      <alignment vertical="center" shrinkToFit="1"/>
    </xf>
    <xf numFmtId="0" fontId="8" fillId="2" borderId="21" xfId="0" applyFont="1" applyFill="1" applyBorder="1">
      <alignment vertical="center"/>
    </xf>
    <xf numFmtId="0" fontId="8" fillId="2" borderId="32" xfId="0" applyFont="1" applyFill="1" applyBorder="1">
      <alignment vertical="center"/>
    </xf>
    <xf numFmtId="0" fontId="8" fillId="2" borderId="31" xfId="0" applyFont="1" applyFill="1" applyBorder="1" applyAlignment="1">
      <alignment vertical="center" wrapText="1"/>
    </xf>
    <xf numFmtId="0" fontId="17" fillId="2" borderId="8" xfId="0" applyFont="1" applyFill="1" applyBorder="1" applyAlignment="1">
      <alignment vertical="center" wrapText="1"/>
    </xf>
    <xf numFmtId="0" fontId="17" fillId="2" borderId="0" xfId="0" applyFont="1" applyFill="1" applyBorder="1" applyAlignment="1">
      <alignment vertical="center" wrapText="1"/>
    </xf>
    <xf numFmtId="0" fontId="17" fillId="2" borderId="5" xfId="0" applyFont="1" applyFill="1" applyBorder="1" applyAlignment="1">
      <alignment vertical="center" wrapText="1"/>
    </xf>
    <xf numFmtId="0" fontId="17" fillId="2" borderId="6" xfId="0" applyFont="1" applyFill="1" applyBorder="1" applyAlignment="1">
      <alignment vertical="center" wrapText="1"/>
    </xf>
    <xf numFmtId="0" fontId="17" fillId="2" borderId="3" xfId="0" applyFont="1" applyFill="1" applyBorder="1" applyAlignment="1">
      <alignment vertical="center" wrapText="1"/>
    </xf>
    <xf numFmtId="0" fontId="17" fillId="2" borderId="46" xfId="0" applyFont="1" applyFill="1" applyBorder="1" applyAlignment="1">
      <alignment vertical="center" wrapText="1"/>
    </xf>
    <xf numFmtId="0" fontId="17" fillId="2" borderId="20" xfId="0" applyFont="1" applyFill="1" applyBorder="1" applyAlignment="1">
      <alignment vertical="center" wrapText="1"/>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38" fontId="5" fillId="3" borderId="5" xfId="1" applyFont="1" applyFill="1" applyBorder="1" applyAlignment="1">
      <alignment vertical="center" shrinkToFit="1"/>
    </xf>
    <xf numFmtId="38" fontId="5" fillId="3" borderId="6" xfId="1" applyFont="1" applyFill="1" applyBorder="1" applyAlignment="1">
      <alignment vertical="center" shrinkToFit="1"/>
    </xf>
    <xf numFmtId="0" fontId="10" fillId="2" borderId="0" xfId="0" applyFont="1" applyFill="1" applyAlignment="1">
      <alignment vertical="top" wrapText="1"/>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5" borderId="2" xfId="0" applyFont="1" applyFill="1" applyBorder="1" applyAlignment="1">
      <alignment horizontal="distributed" vertical="center" shrinkToFit="1"/>
    </xf>
    <xf numFmtId="0" fontId="3" fillId="5" borderId="3" xfId="0" applyFont="1" applyFill="1" applyBorder="1" applyAlignment="1">
      <alignment horizontal="distributed" vertical="center" shrinkToFit="1"/>
    </xf>
    <xf numFmtId="38" fontId="9" fillId="6" borderId="39" xfId="1" applyFont="1" applyFill="1" applyBorder="1" applyAlignment="1">
      <alignment horizontal="right" vertical="center" shrinkToFit="1"/>
    </xf>
    <xf numFmtId="38" fontId="9" fillId="6" borderId="41" xfId="1" applyFont="1" applyFill="1" applyBorder="1" applyAlignment="1">
      <alignment horizontal="right" vertical="center" shrinkToFit="1"/>
    </xf>
    <xf numFmtId="38" fontId="9" fillId="5" borderId="41" xfId="1" applyFont="1" applyFill="1" applyBorder="1" applyAlignment="1">
      <alignment vertical="center" shrinkToFit="1"/>
    </xf>
    <xf numFmtId="0" fontId="3" fillId="2" borderId="8" xfId="0" applyFont="1" applyFill="1" applyBorder="1">
      <alignment vertical="center"/>
    </xf>
    <xf numFmtId="0" fontId="3" fillId="2" borderId="0" xfId="0" applyFont="1" applyFill="1" applyBorder="1">
      <alignment vertical="center"/>
    </xf>
    <xf numFmtId="0" fontId="3" fillId="2" borderId="9"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9" xfId="0" applyFont="1" applyFill="1" applyBorder="1" applyAlignment="1">
      <alignment vertical="center" shrinkToFit="1"/>
    </xf>
    <xf numFmtId="0" fontId="3" fillId="2" borderId="2" xfId="0" applyFont="1" applyFill="1" applyBorder="1" applyAlignment="1">
      <alignment horizontal="right" vertical="center" shrinkToFit="1"/>
    </xf>
    <xf numFmtId="0" fontId="7" fillId="2" borderId="0" xfId="0" applyFont="1" applyFill="1">
      <alignment vertical="center"/>
    </xf>
    <xf numFmtId="0" fontId="9" fillId="2" borderId="0" xfId="0" applyFont="1" applyFill="1" applyAlignment="1">
      <alignment vertical="center" wrapText="1"/>
    </xf>
    <xf numFmtId="0" fontId="3" fillId="2" borderId="13" xfId="0" applyFont="1" applyFill="1" applyBorder="1" applyAlignment="1">
      <alignment horizontal="distributed" vertical="center"/>
    </xf>
    <xf numFmtId="0" fontId="5" fillId="3" borderId="5" xfId="0" applyFont="1" applyFill="1" applyBorder="1" applyAlignment="1">
      <alignment vertical="center" shrinkToFit="1"/>
    </xf>
    <xf numFmtId="0" fontId="5" fillId="3" borderId="6" xfId="0" applyFont="1" applyFill="1" applyBorder="1" applyAlignment="1">
      <alignment vertical="center" shrinkToFit="1"/>
    </xf>
    <xf numFmtId="0" fontId="3" fillId="3" borderId="3" xfId="0" applyFont="1" applyFill="1" applyBorder="1">
      <alignment vertical="center"/>
    </xf>
    <xf numFmtId="0" fontId="3" fillId="3" borderId="8" xfId="0" applyFont="1" applyFill="1" applyBorder="1" applyAlignment="1">
      <alignment horizontal="center" vertical="top"/>
    </xf>
    <xf numFmtId="0" fontId="3" fillId="3" borderId="0"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6" xfId="0" applyFont="1" applyFill="1" applyBorder="1" applyAlignment="1">
      <alignment vertical="top" wrapText="1"/>
    </xf>
    <xf numFmtId="0" fontId="3" fillId="2" borderId="14" xfId="0" applyFont="1" applyFill="1" applyBorder="1" applyAlignment="1">
      <alignment horizontal="distributed" vertical="center"/>
    </xf>
    <xf numFmtId="0" fontId="3" fillId="3" borderId="14" xfId="0" applyFont="1" applyFill="1" applyBorder="1" applyAlignment="1">
      <alignment vertical="center" shrinkToFit="1"/>
    </xf>
    <xf numFmtId="0" fontId="3" fillId="3" borderId="15" xfId="0" applyFont="1" applyFill="1" applyBorder="1" applyAlignment="1">
      <alignment vertical="center" shrinkToFit="1"/>
    </xf>
    <xf numFmtId="0" fontId="3" fillId="2" borderId="2" xfId="0" applyFont="1" applyFill="1" applyBorder="1">
      <alignment vertical="center"/>
    </xf>
    <xf numFmtId="0" fontId="3" fillId="2" borderId="4" xfId="0" applyFont="1" applyFill="1" applyBorder="1">
      <alignment vertical="center"/>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3" fillId="2" borderId="2" xfId="0" applyFont="1" applyFill="1" applyBorder="1" applyAlignment="1">
      <alignment horizontal="lef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2" borderId="7" xfId="0" applyFont="1" applyFill="1" applyBorder="1" applyAlignment="1">
      <alignment vertical="center" shrinkToFit="1"/>
    </xf>
    <xf numFmtId="0" fontId="5" fillId="3" borderId="6"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16" fillId="2" borderId="6" xfId="0" applyFont="1" applyFill="1" applyBorder="1" applyAlignment="1">
      <alignment vertical="center" shrinkToFit="1"/>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5" fillId="3" borderId="15" xfId="0" applyFont="1" applyFill="1" applyBorder="1">
      <alignment vertical="center"/>
    </xf>
    <xf numFmtId="0" fontId="5" fillId="3" borderId="16" xfId="0" applyFont="1" applyFill="1" applyBorder="1">
      <alignment vertical="center"/>
    </xf>
    <xf numFmtId="0" fontId="5" fillId="3" borderId="17"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7" xfId="0" applyFont="1" applyFill="1" applyBorder="1">
      <alignment vertical="center"/>
    </xf>
    <xf numFmtId="0" fontId="3" fillId="2" borderId="4" xfId="0" applyFont="1" applyFill="1" applyBorder="1" applyAlignment="1">
      <alignment vertical="center" wrapText="1"/>
    </xf>
    <xf numFmtId="0" fontId="3" fillId="2" borderId="9" xfId="0" applyFont="1" applyFill="1" applyBorder="1" applyAlignment="1">
      <alignment vertical="center" wrapText="1"/>
    </xf>
    <xf numFmtId="0" fontId="3" fillId="2" borderId="7" xfId="0" applyFont="1" applyFill="1" applyBorder="1" applyAlignment="1">
      <alignment vertical="center" wrapText="1"/>
    </xf>
    <xf numFmtId="0" fontId="5" fillId="3" borderId="3" xfId="0" applyFont="1" applyFill="1" applyBorder="1">
      <alignment vertical="center"/>
    </xf>
    <xf numFmtId="0" fontId="3" fillId="2" borderId="10" xfId="0" applyFont="1" applyFill="1" applyBorder="1" applyAlignment="1">
      <alignment horizontal="left" vertical="center" shrinkToFit="1"/>
    </xf>
    <xf numFmtId="0" fontId="5" fillId="3" borderId="11" xfId="0" applyFont="1" applyFill="1" applyBorder="1" applyAlignment="1">
      <alignment vertical="center" shrinkToFit="1"/>
    </xf>
    <xf numFmtId="0" fontId="5" fillId="3" borderId="12" xfId="0" applyFont="1" applyFill="1" applyBorder="1" applyAlignment="1">
      <alignment vertical="center" shrinkToFit="1"/>
    </xf>
    <xf numFmtId="0" fontId="11" fillId="2" borderId="57" xfId="0" applyFont="1" applyFill="1" applyBorder="1" applyAlignment="1">
      <alignment horizontal="left" vertical="center" wrapText="1"/>
    </xf>
    <xf numFmtId="0" fontId="11" fillId="2" borderId="58" xfId="0" applyFont="1" applyFill="1" applyBorder="1" applyAlignment="1">
      <alignment horizontal="left" vertical="center"/>
    </xf>
    <xf numFmtId="0" fontId="11" fillId="2" borderId="59" xfId="0" applyFont="1" applyFill="1" applyBorder="1" applyAlignment="1">
      <alignment horizontal="left" vertical="center"/>
    </xf>
    <xf numFmtId="0" fontId="11" fillId="2" borderId="62" xfId="0" applyFont="1" applyFill="1" applyBorder="1" applyAlignment="1">
      <alignment horizontal="left" vertical="center"/>
    </xf>
    <xf numFmtId="0" fontId="11" fillId="2" borderId="63" xfId="0" applyFont="1" applyFill="1" applyBorder="1" applyAlignment="1">
      <alignment horizontal="left" vertical="center"/>
    </xf>
    <xf numFmtId="0" fontId="11" fillId="2" borderId="64" xfId="0" applyFont="1" applyFill="1" applyBorder="1" applyAlignment="1">
      <alignment horizontal="left" vertical="center"/>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38" fontId="11" fillId="2" borderId="12" xfId="1" applyFont="1" applyFill="1" applyBorder="1" applyAlignment="1">
      <alignment vertical="center" shrinkToFi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11" fillId="2" borderId="0" xfId="0" applyFont="1" applyFill="1" applyAlignment="1">
      <alignment horizontal="right" vertical="center" shrinkToFit="1"/>
    </xf>
    <xf numFmtId="0" fontId="0" fillId="2" borderId="9" xfId="0" applyFill="1" applyBorder="1" applyAlignment="1">
      <alignment vertical="center" shrinkToFit="1"/>
    </xf>
    <xf numFmtId="38" fontId="11" fillId="2" borderId="10" xfId="0" applyNumberFormat="1" applyFont="1" applyFill="1" applyBorder="1" applyAlignment="1">
      <alignment vertical="center" shrinkToFit="1"/>
    </xf>
    <xf numFmtId="0" fontId="11" fillId="2" borderId="11" xfId="0" applyFont="1" applyFill="1" applyBorder="1" applyAlignment="1">
      <alignment vertical="center" shrinkToFit="1"/>
    </xf>
    <xf numFmtId="0" fontId="11" fillId="2" borderId="12" xfId="0" applyFont="1" applyFill="1" applyBorder="1" applyAlignment="1">
      <alignment vertical="center" shrinkToFit="1"/>
    </xf>
    <xf numFmtId="0" fontId="7" fillId="2" borderId="0" xfId="0" applyFont="1" applyFill="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11" fillId="2" borderId="9" xfId="0" applyFont="1" applyFill="1" applyBorder="1" applyAlignment="1">
      <alignment horizontal="right" vertical="center" shrinkToFit="1"/>
    </xf>
    <xf numFmtId="38" fontId="11" fillId="2" borderId="11" xfId="0" applyNumberFormat="1" applyFont="1" applyFill="1" applyBorder="1" applyAlignment="1">
      <alignment vertical="center" shrinkToFit="1"/>
    </xf>
    <xf numFmtId="38" fontId="11" fillId="2" borderId="12" xfId="0" applyNumberFormat="1" applyFont="1" applyFill="1" applyBorder="1" applyAlignment="1">
      <alignment vertical="center" shrinkToFit="1"/>
    </xf>
    <xf numFmtId="0" fontId="3" fillId="5" borderId="10" xfId="0" applyFont="1" applyFill="1" applyBorder="1" applyAlignment="1">
      <alignment horizontal="left" vertical="center" indent="1"/>
    </xf>
    <xf numFmtId="0" fontId="3" fillId="5" borderId="11" xfId="0" applyFont="1" applyFill="1" applyBorder="1" applyAlignment="1">
      <alignment horizontal="left" vertical="center" indent="1"/>
    </xf>
    <xf numFmtId="0" fontId="3" fillId="5" borderId="12" xfId="0" applyFont="1" applyFill="1" applyBorder="1" applyAlignment="1">
      <alignment horizontal="left" vertical="center" indent="1"/>
    </xf>
    <xf numFmtId="0" fontId="22" fillId="2" borderId="57" xfId="0" applyFont="1" applyFill="1" applyBorder="1" applyAlignment="1">
      <alignment horizontal="left" vertical="center" wrapText="1"/>
    </xf>
    <xf numFmtId="0" fontId="22" fillId="2" borderId="58" xfId="0" applyFont="1" applyFill="1" applyBorder="1" applyAlignment="1">
      <alignment horizontal="left" vertical="center" wrapText="1"/>
    </xf>
    <xf numFmtId="0" fontId="22" fillId="2" borderId="59" xfId="0" applyFont="1" applyFill="1" applyBorder="1" applyAlignment="1">
      <alignment horizontal="left" vertical="center" wrapText="1"/>
    </xf>
    <xf numFmtId="0" fontId="22" fillId="2" borderId="60"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22" fillId="2" borderId="61" xfId="0" applyFont="1" applyFill="1" applyBorder="1" applyAlignment="1">
      <alignment horizontal="left" vertical="center" wrapText="1"/>
    </xf>
    <xf numFmtId="0" fontId="22" fillId="2" borderId="62" xfId="0" applyFont="1" applyFill="1" applyBorder="1" applyAlignment="1">
      <alignment horizontal="left" vertical="center" wrapText="1"/>
    </xf>
    <xf numFmtId="0" fontId="22" fillId="2" borderId="63" xfId="0" applyFont="1" applyFill="1" applyBorder="1" applyAlignment="1">
      <alignment horizontal="left" vertical="center" wrapText="1"/>
    </xf>
    <xf numFmtId="0" fontId="22" fillId="2" borderId="64"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3" fillId="2" borderId="63"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3" fillId="2" borderId="58" xfId="0" applyFont="1" applyFill="1" applyBorder="1" applyAlignment="1">
      <alignment horizontal="left" vertical="center"/>
    </xf>
    <xf numFmtId="0" fontId="3" fillId="2" borderId="59" xfId="0" applyFont="1" applyFill="1" applyBorder="1" applyAlignment="1">
      <alignment horizontal="left" vertical="center"/>
    </xf>
    <xf numFmtId="0" fontId="3" fillId="2" borderId="60" xfId="0" applyFont="1" applyFill="1" applyBorder="1" applyAlignment="1">
      <alignment horizontal="left" vertical="center"/>
    </xf>
    <xf numFmtId="0" fontId="3" fillId="2" borderId="0" xfId="0" applyFont="1" applyFill="1" applyBorder="1" applyAlignment="1">
      <alignment horizontal="left" vertical="center"/>
    </xf>
    <xf numFmtId="0" fontId="3" fillId="2" borderId="61" xfId="0" applyFont="1" applyFill="1" applyBorder="1" applyAlignment="1">
      <alignment horizontal="left" vertical="center"/>
    </xf>
    <xf numFmtId="0" fontId="3" fillId="2" borderId="62" xfId="0" applyFont="1" applyFill="1" applyBorder="1" applyAlignment="1">
      <alignment horizontal="left" vertical="center"/>
    </xf>
    <xf numFmtId="0" fontId="3" fillId="2" borderId="63" xfId="0" applyFont="1" applyFill="1" applyBorder="1" applyAlignment="1">
      <alignment horizontal="left" vertical="center"/>
    </xf>
    <xf numFmtId="0" fontId="3" fillId="2" borderId="64" xfId="0" applyFont="1" applyFill="1" applyBorder="1" applyAlignment="1">
      <alignment horizontal="left" vertical="center"/>
    </xf>
    <xf numFmtId="0" fontId="0" fillId="0" borderId="0" xfId="0" applyAlignment="1">
      <alignment horizontal="left" vertical="top" wrapText="1"/>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left" vertical="center"/>
    </xf>
    <xf numFmtId="0" fontId="27" fillId="0" borderId="6" xfId="0" applyFont="1" applyBorder="1" applyAlignment="1">
      <alignment horizontal="left" vertical="top" wrapText="1"/>
    </xf>
    <xf numFmtId="0" fontId="29" fillId="0" borderId="6" xfId="0" applyFont="1" applyBorder="1" applyAlignment="1">
      <alignment horizontal="left" vertical="top" wrapText="1"/>
    </xf>
  </cellXfs>
  <cellStyles count="3">
    <cellStyle name="桁区切り" xfId="1" builtinId="6"/>
    <cellStyle name="標準" xfId="0" builtinId="0"/>
    <cellStyle name="標準_fukushi_kasan" xfId="2"/>
  </cellStyles>
  <dxfs count="4">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FF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19050</xdr:colOff>
      <xdr:row>11</xdr:row>
      <xdr:rowOff>66674</xdr:rowOff>
    </xdr:from>
    <xdr:to>
      <xdr:col>21</xdr:col>
      <xdr:colOff>590550</xdr:colOff>
      <xdr:row>22</xdr:row>
      <xdr:rowOff>28575</xdr:rowOff>
    </xdr:to>
    <xdr:sp macro="" textlink="">
      <xdr:nvSpPr>
        <xdr:cNvPr id="10" name="正方形/長方形 9">
          <a:extLst>
            <a:ext uri="{FF2B5EF4-FFF2-40B4-BE49-F238E27FC236}">
              <a16:creationId xmlns:a16="http://schemas.microsoft.com/office/drawing/2014/main" id="{00000000-0008-0000-0000-000003000000}"/>
            </a:ext>
          </a:extLst>
        </xdr:cNvPr>
        <xdr:cNvSpPr/>
      </xdr:nvSpPr>
      <xdr:spPr>
        <a:xfrm>
          <a:off x="6496050" y="2686049"/>
          <a:ext cx="4686300" cy="3276601"/>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このエクセルの設定について</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１）各エクセルシートは印刷設定しています。（白黒印刷、印刷範囲）</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２）次ページからの入力方法について</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①薄い黄色セルは、入力してください。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②オレンジセルは、選択入力してください。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③薄い青色セルは、計算式を設定していますので入力不要です。</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３）印刷範囲外の留意事項等を参照してください。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４）添付書類１～３の印刷範囲外に書類間の数値に誤りがないか確認欄を設けていますので、活用ください。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9</xdr:row>
      <xdr:rowOff>9525</xdr:rowOff>
    </xdr:from>
    <xdr:to>
      <xdr:col>6</xdr:col>
      <xdr:colOff>171450</xdr:colOff>
      <xdr:row>10</xdr:row>
      <xdr:rowOff>19050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495425" y="1533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15</xdr:row>
      <xdr:rowOff>9525</xdr:rowOff>
    </xdr:from>
    <xdr:to>
      <xdr:col>6</xdr:col>
      <xdr:colOff>161925</xdr:colOff>
      <xdr:row>16</xdr:row>
      <xdr:rowOff>19050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485900" y="2676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151158</xdr:colOff>
      <xdr:row>22</xdr:row>
      <xdr:rowOff>0</xdr:rowOff>
    </xdr:from>
    <xdr:to>
      <xdr:col>19</xdr:col>
      <xdr:colOff>58807</xdr:colOff>
      <xdr:row>23</xdr:row>
      <xdr:rowOff>9525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970808" y="39528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28575</xdr:colOff>
      <xdr:row>22</xdr:row>
      <xdr:rowOff>180975</xdr:rowOff>
    </xdr:from>
    <xdr:to>
      <xdr:col>17</xdr:col>
      <xdr:colOff>212449</xdr:colOff>
      <xdr:row>24</xdr:row>
      <xdr:rowOff>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4572000" y="4133850"/>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190500</xdr:colOff>
      <xdr:row>22</xdr:row>
      <xdr:rowOff>0</xdr:rowOff>
    </xdr:from>
    <xdr:to>
      <xdr:col>20</xdr:col>
      <xdr:colOff>98149</xdr:colOff>
      <xdr:row>23</xdr:row>
      <xdr:rowOff>9525</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5286375" y="39528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22</xdr:row>
      <xdr:rowOff>180975</xdr:rowOff>
    </xdr:from>
    <xdr:to>
      <xdr:col>18</xdr:col>
      <xdr:colOff>260074</xdr:colOff>
      <xdr:row>24</xdr:row>
      <xdr:rowOff>0</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4895850" y="4133850"/>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0</xdr:colOff>
      <xdr:row>23</xdr:row>
      <xdr:rowOff>28575</xdr:rowOff>
    </xdr:from>
    <xdr:to>
      <xdr:col>27</xdr:col>
      <xdr:colOff>183874</xdr:colOff>
      <xdr:row>24</xdr:row>
      <xdr:rowOff>38100</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7124700" y="39528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266700</xdr:colOff>
      <xdr:row>9</xdr:row>
      <xdr:rowOff>9525</xdr:rowOff>
    </xdr:from>
    <xdr:to>
      <xdr:col>14</xdr:col>
      <xdr:colOff>171450</xdr:colOff>
      <xdr:row>10</xdr:row>
      <xdr:rowOff>19050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1495425" y="1600200"/>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1</xdr:row>
      <xdr:rowOff>9525</xdr:rowOff>
    </xdr:from>
    <xdr:to>
      <xdr:col>8</xdr:col>
      <xdr:colOff>46382</xdr:colOff>
      <xdr:row>5</xdr:row>
      <xdr:rowOff>57150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09550" y="200025"/>
          <a:ext cx="1894232" cy="685800"/>
        </a:xfrm>
        <a:prstGeom prst="rect">
          <a:avLst/>
        </a:prstGeom>
        <a:solidFill>
          <a:srgbClr val="FFFF00"/>
        </a:solidFill>
        <a:ln w="539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PｺﾞｼｯｸM" panose="020B0600000000000000" pitchFamily="50" charset="-128"/>
              <a:ea typeface="HGPｺﾞｼｯｸM" panose="020B0600000000000000" pitchFamily="50" charset="-128"/>
            </a:rPr>
            <a:t>複数事業所を一括して作成する場合の記入例</a:t>
          </a:r>
          <a:endParaRPr kumimoji="1" lang="en-US" altLang="ja-JP" sz="1100" b="1">
            <a:latin typeface="HGPｺﾞｼｯｸM" panose="020B0600000000000000" pitchFamily="50" charset="-128"/>
            <a:ea typeface="HGPｺﾞｼｯｸM" panose="020B0600000000000000" pitchFamily="50" charset="-128"/>
          </a:endParaRPr>
        </a:p>
        <a:p>
          <a:r>
            <a:rPr kumimoji="1" lang="ja-JP" altLang="en-US" sz="1100" b="1">
              <a:latin typeface="HGPｺﾞｼｯｸM" panose="020B0600000000000000" pitchFamily="50" charset="-128"/>
              <a:ea typeface="HGPｺﾞｼｯｸM" panose="020B0600000000000000" pitchFamily="50" charset="-128"/>
            </a:rPr>
            <a:t>（基本パターン）</a:t>
          </a:r>
        </a:p>
      </xdr:txBody>
    </xdr:sp>
    <xdr:clientData/>
  </xdr:twoCellAnchor>
  <xdr:twoCellAnchor>
    <xdr:from>
      <xdr:col>21</xdr:col>
      <xdr:colOff>236220</xdr:colOff>
      <xdr:row>37</xdr:row>
      <xdr:rowOff>167640</xdr:rowOff>
    </xdr:from>
    <xdr:to>
      <xdr:col>24</xdr:col>
      <xdr:colOff>243840</xdr:colOff>
      <xdr:row>41</xdr:row>
      <xdr:rowOff>22860</xdr:rowOff>
    </xdr:to>
    <xdr:cxnSp macro="">
      <xdr:nvCxnSpPr>
        <xdr:cNvPr id="10" name="直線矢印コネクタ 9">
          <a:extLst>
            <a:ext uri="{FF2B5EF4-FFF2-40B4-BE49-F238E27FC236}">
              <a16:creationId xmlns:a16="http://schemas.microsoft.com/office/drawing/2014/main" id="{A4D36362-F90D-4523-902B-2A7793B926BE}"/>
            </a:ext>
          </a:extLst>
        </xdr:cNvPr>
        <xdr:cNvCxnSpPr/>
      </xdr:nvCxnSpPr>
      <xdr:spPr>
        <a:xfrm flipH="1" flipV="1">
          <a:off x="5844540" y="6949440"/>
          <a:ext cx="647700" cy="6172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10585</xdr:colOff>
      <xdr:row>8</xdr:row>
      <xdr:rowOff>31750</xdr:rowOff>
    </xdr:from>
    <xdr:to>
      <xdr:col>32</xdr:col>
      <xdr:colOff>158750</xdr:colOff>
      <xdr:row>14</xdr:row>
      <xdr:rowOff>52917</xdr:rowOff>
    </xdr:to>
    <xdr:sp macro="" textlink="">
      <xdr:nvSpPr>
        <xdr:cNvPr id="5" name="角丸四角形吹き出し 4"/>
        <xdr:cNvSpPr/>
      </xdr:nvSpPr>
      <xdr:spPr>
        <a:xfrm>
          <a:off x="10816168" y="1492250"/>
          <a:ext cx="2074332" cy="1227667"/>
        </a:xfrm>
        <a:prstGeom prst="wedgeRoundRectCallout">
          <a:avLst>
            <a:gd name="adj1" fmla="val -236692"/>
            <a:gd name="adj2" fmla="val -4095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❶❷❸各グループの「平均賃金改善額</a:t>
          </a:r>
          <a:r>
            <a:rPr kumimoji="1" lang="en-US" altLang="ja-JP" sz="1100"/>
            <a:t>(</a:t>
          </a:r>
          <a:r>
            <a:rPr kumimoji="1" lang="ja-JP" altLang="en-US" sz="1100"/>
            <a:t>見込</a:t>
          </a:r>
          <a:r>
            <a:rPr kumimoji="1" lang="en-US" altLang="ja-JP" sz="1100"/>
            <a:t>)</a:t>
          </a:r>
          <a:r>
            <a:rPr kumimoji="1" lang="ja-JP" altLang="en-US" sz="1100"/>
            <a:t>」</a:t>
          </a:r>
          <a:r>
            <a:rPr kumimoji="1" lang="en-US" altLang="ja-JP" sz="1100"/>
            <a:t>×</a:t>
          </a:r>
          <a:r>
            <a:rPr kumimoji="1" lang="ja-JP" altLang="en-US" sz="1100"/>
            <a:t>人数の合計数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36"/>
  <sheetViews>
    <sheetView tabSelected="1" workbookViewId="0">
      <selection activeCell="R2" sqref="R2"/>
    </sheetView>
  </sheetViews>
  <sheetFormatPr defaultRowHeight="18.75"/>
  <cols>
    <col min="1" max="1" width="2.125" customWidth="1"/>
    <col min="2" max="2" width="8.875" customWidth="1"/>
    <col min="3" max="3" width="10.875" customWidth="1"/>
    <col min="4" max="4" width="3.5" customWidth="1"/>
    <col min="5" max="5" width="7.625" customWidth="1"/>
    <col min="6" max="6" width="0.75" customWidth="1"/>
    <col min="7" max="7" width="3.5" customWidth="1"/>
    <col min="8" max="8" width="7.875" customWidth="1"/>
    <col min="9" max="9" width="3.5" customWidth="1"/>
    <col min="10" max="10" width="7.875" customWidth="1"/>
    <col min="11" max="11" width="3.5" customWidth="1"/>
    <col min="12" max="12" width="7.875" customWidth="1"/>
    <col min="13" max="13" width="3.625" customWidth="1"/>
    <col min="14" max="14" width="8.875" customWidth="1"/>
    <col min="15" max="15" width="4.625" customWidth="1"/>
  </cols>
  <sheetData>
    <row r="1" spans="1:22">
      <c r="A1" s="208" t="s">
        <v>339</v>
      </c>
      <c r="B1" s="209"/>
      <c r="C1" s="209"/>
      <c r="D1" s="209"/>
      <c r="E1" s="209"/>
      <c r="F1" s="209"/>
      <c r="G1" s="209"/>
      <c r="H1" s="209"/>
      <c r="I1" s="209"/>
      <c r="J1" s="209"/>
      <c r="K1" s="209"/>
      <c r="L1" s="209"/>
      <c r="M1" s="209"/>
      <c r="N1" s="209"/>
    </row>
    <row r="2" spans="1:22" ht="19.5" thickBot="1">
      <c r="A2" s="210"/>
      <c r="B2" s="209"/>
      <c r="C2" s="209"/>
      <c r="D2" s="209"/>
      <c r="E2" s="209"/>
      <c r="F2" s="209"/>
      <c r="G2" s="209"/>
      <c r="H2" s="209"/>
      <c r="I2" s="209"/>
      <c r="J2" s="209"/>
      <c r="K2" s="209"/>
      <c r="L2" s="209"/>
      <c r="M2" s="209"/>
      <c r="N2" s="209"/>
    </row>
    <row r="3" spans="1:22" ht="18.75" customHeight="1">
      <c r="A3" s="209"/>
      <c r="B3" s="209"/>
      <c r="C3" s="209"/>
      <c r="D3" s="209"/>
      <c r="E3" s="209"/>
      <c r="F3" s="209"/>
      <c r="G3" s="209"/>
      <c r="H3" s="209"/>
      <c r="I3" s="209"/>
      <c r="J3" s="251" t="s">
        <v>357</v>
      </c>
      <c r="K3" s="251"/>
      <c r="L3" s="251"/>
      <c r="M3" s="251"/>
      <c r="N3" s="209"/>
      <c r="P3" s="227" t="s">
        <v>358</v>
      </c>
      <c r="Q3" s="228"/>
      <c r="R3" s="228"/>
      <c r="S3" s="228"/>
      <c r="T3" s="228"/>
      <c r="U3" s="228"/>
      <c r="V3" s="229"/>
    </row>
    <row r="4" spans="1:22">
      <c r="A4" s="209"/>
      <c r="B4" s="209"/>
      <c r="C4" s="209"/>
      <c r="D4" s="209"/>
      <c r="E4" s="209"/>
      <c r="F4" s="209"/>
      <c r="G4" s="209"/>
      <c r="H4" s="209"/>
      <c r="I4" s="209"/>
      <c r="J4" s="209"/>
      <c r="K4" s="209"/>
      <c r="L4" s="209"/>
      <c r="M4" s="209"/>
      <c r="N4" s="209"/>
      <c r="P4" s="230"/>
      <c r="Q4" s="231"/>
      <c r="R4" s="231"/>
      <c r="S4" s="231"/>
      <c r="T4" s="231"/>
      <c r="U4" s="231"/>
      <c r="V4" s="232"/>
    </row>
    <row r="5" spans="1:22">
      <c r="A5" s="209"/>
      <c r="B5" s="252"/>
      <c r="C5" s="252"/>
      <c r="D5" s="253" t="s">
        <v>340</v>
      </c>
      <c r="E5" s="253"/>
      <c r="F5" s="211"/>
      <c r="G5" s="209"/>
      <c r="H5" s="209"/>
      <c r="I5" s="209"/>
      <c r="J5" s="209"/>
      <c r="K5" s="209"/>
      <c r="L5" s="209"/>
      <c r="M5" s="209"/>
      <c r="N5" s="209"/>
      <c r="P5" s="230"/>
      <c r="Q5" s="231"/>
      <c r="R5" s="231"/>
      <c r="S5" s="231"/>
      <c r="T5" s="231"/>
      <c r="U5" s="231"/>
      <c r="V5" s="232"/>
    </row>
    <row r="6" spans="1:22">
      <c r="A6" s="209"/>
      <c r="B6" s="209"/>
      <c r="C6" s="209"/>
      <c r="D6" s="209"/>
      <c r="E6" s="209"/>
      <c r="F6" s="209"/>
      <c r="G6" s="209"/>
      <c r="H6" s="209"/>
      <c r="I6" s="209"/>
      <c r="J6" s="209"/>
      <c r="K6" s="209"/>
      <c r="L6" s="209"/>
      <c r="M6" s="209"/>
      <c r="N6" s="209"/>
      <c r="P6" s="230"/>
      <c r="Q6" s="231"/>
      <c r="R6" s="231"/>
      <c r="S6" s="231"/>
      <c r="T6" s="231"/>
      <c r="U6" s="231"/>
      <c r="V6" s="232"/>
    </row>
    <row r="7" spans="1:22">
      <c r="A7" s="209"/>
      <c r="B7" s="209"/>
      <c r="C7" s="209"/>
      <c r="D7" s="209"/>
      <c r="E7" s="209"/>
      <c r="F7" s="209"/>
      <c r="G7" s="209"/>
      <c r="H7" s="209"/>
      <c r="I7" s="209"/>
      <c r="J7" s="209"/>
      <c r="K7" s="209"/>
      <c r="L7" s="209"/>
      <c r="M7" s="209"/>
      <c r="N7" s="209"/>
      <c r="P7" s="230"/>
      <c r="Q7" s="231"/>
      <c r="R7" s="231"/>
      <c r="S7" s="231"/>
      <c r="T7" s="231"/>
      <c r="U7" s="231"/>
      <c r="V7" s="232"/>
    </row>
    <row r="8" spans="1:22">
      <c r="A8" s="209"/>
      <c r="B8" s="212"/>
      <c r="C8" s="213"/>
      <c r="D8" s="245" t="s">
        <v>341</v>
      </c>
      <c r="E8" s="245"/>
      <c r="F8" s="245"/>
      <c r="G8" s="245"/>
      <c r="H8" s="245"/>
      <c r="I8" s="254"/>
      <c r="J8" s="254"/>
      <c r="K8" s="254"/>
      <c r="L8" s="254"/>
      <c r="M8" s="254"/>
      <c r="N8" s="254"/>
      <c r="P8" s="230"/>
      <c r="Q8" s="231"/>
      <c r="R8" s="231"/>
      <c r="S8" s="231"/>
      <c r="T8" s="231"/>
      <c r="U8" s="231"/>
      <c r="V8" s="232"/>
    </row>
    <row r="9" spans="1:22" ht="19.5" thickBot="1">
      <c r="A9" s="209"/>
      <c r="B9" s="212"/>
      <c r="C9" s="214"/>
      <c r="D9" s="214"/>
      <c r="E9" s="214"/>
      <c r="F9" s="215"/>
      <c r="G9" s="209"/>
      <c r="H9" s="209"/>
      <c r="I9" s="209"/>
      <c r="J9" s="209"/>
      <c r="K9" s="209"/>
      <c r="L9" s="209"/>
      <c r="M9" s="209"/>
      <c r="N9" s="209"/>
      <c r="P9" s="233"/>
      <c r="Q9" s="234"/>
      <c r="R9" s="234"/>
      <c r="S9" s="234"/>
      <c r="T9" s="234"/>
      <c r="U9" s="234"/>
      <c r="V9" s="235"/>
    </row>
    <row r="10" spans="1:22">
      <c r="A10" s="209"/>
      <c r="B10" s="209"/>
      <c r="C10" s="213"/>
      <c r="D10" s="245" t="s">
        <v>342</v>
      </c>
      <c r="E10" s="245"/>
      <c r="F10" s="245"/>
      <c r="G10" s="245"/>
      <c r="H10" s="245"/>
      <c r="I10" s="216"/>
      <c r="J10" s="216"/>
      <c r="K10" s="216"/>
      <c r="L10" s="216"/>
      <c r="M10" s="216"/>
      <c r="N10" s="209"/>
    </row>
    <row r="11" spans="1:22">
      <c r="A11" s="209"/>
      <c r="B11" s="209"/>
      <c r="C11" s="215"/>
      <c r="D11" s="215"/>
      <c r="E11" s="215"/>
      <c r="F11" s="215"/>
      <c r="G11" s="209"/>
      <c r="H11" s="209"/>
      <c r="I11" s="209"/>
      <c r="J11" s="209"/>
      <c r="K11" s="209"/>
      <c r="L11" s="209"/>
      <c r="M11" s="209"/>
      <c r="N11" s="209"/>
    </row>
    <row r="12" spans="1:22">
      <c r="A12" s="209"/>
      <c r="B12" s="212" t="s">
        <v>343</v>
      </c>
      <c r="C12" s="213"/>
      <c r="D12" s="245" t="s">
        <v>344</v>
      </c>
      <c r="E12" s="245"/>
      <c r="F12" s="245"/>
      <c r="G12" s="245"/>
      <c r="H12" s="245"/>
      <c r="I12" s="216"/>
      <c r="J12" s="216"/>
      <c r="K12" s="216"/>
      <c r="L12" s="217"/>
      <c r="M12" s="209"/>
      <c r="N12" s="217" t="s">
        <v>345</v>
      </c>
    </row>
    <row r="13" spans="1:22">
      <c r="A13" s="209"/>
      <c r="B13" s="212"/>
      <c r="C13" s="209"/>
      <c r="D13" s="209"/>
      <c r="E13" s="209"/>
      <c r="F13" s="209"/>
      <c r="G13" s="209"/>
      <c r="H13" s="209"/>
      <c r="I13" s="209"/>
      <c r="J13" s="209"/>
      <c r="K13" s="209"/>
      <c r="L13" s="209"/>
      <c r="M13" s="209"/>
      <c r="N13" s="209"/>
    </row>
    <row r="14" spans="1:22">
      <c r="A14" s="209"/>
      <c r="B14" s="209"/>
      <c r="C14" s="209"/>
      <c r="D14" s="209"/>
      <c r="E14" s="209"/>
      <c r="F14" s="209"/>
      <c r="G14" s="209"/>
      <c r="H14" s="209"/>
      <c r="I14" s="209"/>
      <c r="J14" s="209"/>
      <c r="K14" s="209"/>
      <c r="L14" s="209"/>
      <c r="M14" s="209"/>
      <c r="N14" s="209"/>
    </row>
    <row r="15" spans="1:22">
      <c r="A15" s="209"/>
      <c r="B15" s="209"/>
      <c r="C15" s="209"/>
      <c r="D15" s="209"/>
      <c r="E15" s="209"/>
      <c r="F15" s="209"/>
      <c r="G15" s="209"/>
      <c r="H15" s="209"/>
      <c r="I15" s="209"/>
      <c r="J15" s="209"/>
      <c r="K15" s="209"/>
      <c r="L15" s="209"/>
      <c r="M15" s="209"/>
      <c r="N15" s="209"/>
    </row>
    <row r="16" spans="1:22">
      <c r="A16" s="246" t="s">
        <v>346</v>
      </c>
      <c r="B16" s="246"/>
      <c r="C16" s="246"/>
      <c r="D16" s="246"/>
      <c r="E16" s="246"/>
      <c r="F16" s="246"/>
      <c r="G16" s="246"/>
      <c r="H16" s="246"/>
      <c r="I16" s="246"/>
      <c r="J16" s="246"/>
      <c r="K16" s="246"/>
      <c r="L16" s="246"/>
      <c r="M16" s="246"/>
      <c r="N16" s="246"/>
    </row>
    <row r="17" spans="1:14">
      <c r="A17" s="209"/>
      <c r="B17" s="209"/>
      <c r="C17" s="209"/>
      <c r="D17" s="209"/>
      <c r="E17" s="209"/>
      <c r="F17" s="209"/>
      <c r="G17" s="209"/>
      <c r="H17" s="209"/>
      <c r="I17" s="209"/>
      <c r="J17" s="209"/>
      <c r="K17" s="209"/>
      <c r="L17" s="209"/>
      <c r="M17" s="209"/>
      <c r="N17" s="209"/>
    </row>
    <row r="18" spans="1:14">
      <c r="A18" s="209"/>
      <c r="B18" s="209"/>
      <c r="C18" s="209"/>
      <c r="D18" s="209"/>
      <c r="E18" s="209"/>
      <c r="F18" s="209"/>
      <c r="G18" s="209"/>
      <c r="H18" s="209"/>
      <c r="I18" s="209"/>
      <c r="J18" s="209"/>
      <c r="K18" s="209"/>
      <c r="L18" s="209"/>
      <c r="M18" s="209"/>
      <c r="N18" s="209"/>
    </row>
    <row r="19" spans="1:14" ht="73.5" customHeight="1">
      <c r="A19" s="209"/>
      <c r="B19" s="247" t="s">
        <v>347</v>
      </c>
      <c r="C19" s="247"/>
      <c r="D19" s="247"/>
      <c r="E19" s="247"/>
      <c r="F19" s="247"/>
      <c r="G19" s="247"/>
      <c r="H19" s="247"/>
      <c r="I19" s="247"/>
      <c r="J19" s="247"/>
      <c r="K19" s="247"/>
      <c r="L19" s="247"/>
      <c r="M19" s="247"/>
      <c r="N19" s="218"/>
    </row>
    <row r="20" spans="1:14">
      <c r="A20" s="209"/>
      <c r="B20" s="219"/>
      <c r="C20" s="219"/>
      <c r="D20" s="219"/>
      <c r="E20" s="219"/>
      <c r="F20" s="219"/>
      <c r="G20" s="219"/>
      <c r="H20" s="219"/>
      <c r="I20" s="219"/>
      <c r="J20" s="219"/>
      <c r="K20" s="219"/>
      <c r="L20" s="219"/>
      <c r="M20" s="219"/>
      <c r="N20" s="218"/>
    </row>
    <row r="21" spans="1:14">
      <c r="A21" s="209"/>
      <c r="B21" s="219"/>
      <c r="C21" s="219"/>
      <c r="D21" s="219"/>
      <c r="E21" s="219"/>
      <c r="F21" s="219"/>
      <c r="G21" s="219"/>
      <c r="H21" s="219"/>
      <c r="I21" s="219"/>
      <c r="J21" s="219"/>
      <c r="K21" s="219"/>
      <c r="L21" s="219"/>
      <c r="M21" s="219"/>
      <c r="N21" s="218"/>
    </row>
    <row r="22" spans="1:14">
      <c r="A22" s="209"/>
      <c r="B22" s="219"/>
      <c r="C22" s="219"/>
      <c r="D22" s="219"/>
      <c r="E22" s="219"/>
      <c r="F22" s="219"/>
      <c r="G22" s="219"/>
      <c r="H22" s="219"/>
      <c r="I22" s="219"/>
      <c r="J22" s="219"/>
      <c r="K22" s="219"/>
      <c r="L22" s="219"/>
      <c r="M22" s="219"/>
      <c r="N22" s="218"/>
    </row>
    <row r="23" spans="1:14">
      <c r="A23" s="209"/>
      <c r="B23" s="248" t="s">
        <v>348</v>
      </c>
      <c r="C23" s="248"/>
      <c r="D23" s="248"/>
      <c r="E23" s="248"/>
      <c r="F23" s="248"/>
      <c r="G23" s="248"/>
      <c r="H23" s="248"/>
      <c r="I23" s="248"/>
      <c r="J23" s="248"/>
      <c r="K23" s="248"/>
      <c r="L23" s="248"/>
      <c r="M23" s="248"/>
      <c r="N23" s="209"/>
    </row>
    <row r="24" spans="1:14">
      <c r="A24" s="220"/>
      <c r="B24" s="249" t="s">
        <v>349</v>
      </c>
      <c r="C24" s="249"/>
      <c r="D24" s="249"/>
      <c r="E24" s="249"/>
      <c r="F24" s="249"/>
      <c r="G24" s="249"/>
      <c r="H24" s="249"/>
      <c r="I24" s="249"/>
      <c r="J24" s="249"/>
      <c r="K24" s="249"/>
      <c r="L24" s="249"/>
      <c r="M24" s="249"/>
      <c r="N24" s="249"/>
    </row>
    <row r="25" spans="1:14">
      <c r="A25" s="220"/>
      <c r="B25" s="250" t="s">
        <v>350</v>
      </c>
      <c r="C25" s="250"/>
      <c r="D25" s="250"/>
      <c r="E25" s="250"/>
      <c r="F25" s="250"/>
      <c r="G25" s="250"/>
      <c r="H25" s="250"/>
      <c r="I25" s="250"/>
      <c r="J25" s="250"/>
      <c r="K25" s="250"/>
      <c r="L25" s="250"/>
      <c r="M25" s="250"/>
      <c r="N25" s="250"/>
    </row>
    <row r="26" spans="1:14">
      <c r="A26" s="220"/>
      <c r="B26" s="255"/>
      <c r="C26" s="255"/>
      <c r="D26" s="255"/>
      <c r="E26" s="255"/>
      <c r="F26" s="255"/>
      <c r="G26" s="255"/>
      <c r="H26" s="255"/>
      <c r="I26" s="255"/>
      <c r="J26" s="255"/>
      <c r="K26" s="255"/>
      <c r="L26" s="255"/>
      <c r="M26" s="255"/>
      <c r="N26" s="255"/>
    </row>
    <row r="27" spans="1:14">
      <c r="A27" s="220"/>
      <c r="B27" s="255"/>
      <c r="C27" s="255"/>
      <c r="D27" s="255"/>
      <c r="E27" s="255"/>
      <c r="F27" s="255"/>
      <c r="G27" s="255"/>
      <c r="H27" s="255"/>
      <c r="I27" s="255"/>
      <c r="J27" s="255"/>
      <c r="K27" s="255"/>
      <c r="L27" s="255"/>
      <c r="M27" s="255"/>
      <c r="N27" s="255"/>
    </row>
    <row r="28" spans="1:14">
      <c r="A28" s="220"/>
      <c r="B28" s="255"/>
      <c r="C28" s="255"/>
      <c r="D28" s="255"/>
      <c r="E28" s="255"/>
      <c r="F28" s="255"/>
      <c r="G28" s="255"/>
      <c r="H28" s="255"/>
      <c r="I28" s="255"/>
      <c r="J28" s="255"/>
      <c r="K28" s="255"/>
      <c r="L28" s="255"/>
      <c r="M28" s="255"/>
      <c r="N28" s="255"/>
    </row>
    <row r="29" spans="1:14">
      <c r="A29" s="209"/>
      <c r="B29" s="209"/>
      <c r="C29" s="209"/>
      <c r="D29" s="209"/>
      <c r="E29" s="209"/>
      <c r="F29" s="209"/>
      <c r="G29" s="209"/>
      <c r="H29" s="209"/>
      <c r="I29" s="209"/>
      <c r="J29" s="209"/>
      <c r="K29" s="209"/>
      <c r="L29" s="209"/>
      <c r="M29" s="209"/>
      <c r="N29" s="209"/>
    </row>
    <row r="30" spans="1:14">
      <c r="A30" s="209"/>
      <c r="B30" s="209"/>
      <c r="C30" s="209"/>
      <c r="D30" s="209"/>
      <c r="E30" s="209"/>
      <c r="F30" s="209"/>
      <c r="G30" s="209"/>
      <c r="H30" s="209"/>
      <c r="I30" s="209"/>
      <c r="J30" s="209"/>
      <c r="K30" s="209"/>
      <c r="L30" s="209"/>
      <c r="M30" s="209"/>
      <c r="N30" s="209"/>
    </row>
    <row r="31" spans="1:14">
      <c r="A31" s="209"/>
      <c r="B31" s="221"/>
      <c r="C31" s="221"/>
      <c r="D31" s="221"/>
      <c r="E31" s="221"/>
      <c r="F31" s="221"/>
      <c r="G31" s="221"/>
      <c r="H31" s="221"/>
      <c r="I31" s="221"/>
      <c r="J31" s="221"/>
      <c r="K31" s="221"/>
      <c r="L31" s="221"/>
      <c r="M31" s="221"/>
      <c r="N31" s="221"/>
    </row>
    <row r="32" spans="1:14">
      <c r="A32" s="209"/>
      <c r="B32" s="236" t="s">
        <v>351</v>
      </c>
      <c r="C32" s="256"/>
      <c r="D32" s="222"/>
      <c r="E32" s="257" t="s">
        <v>352</v>
      </c>
      <c r="F32" s="257"/>
      <c r="G32" s="257"/>
      <c r="H32" s="258"/>
      <c r="I32" s="222"/>
      <c r="J32" s="257" t="s">
        <v>356</v>
      </c>
      <c r="K32" s="257"/>
      <c r="L32" s="258"/>
      <c r="M32" s="223"/>
      <c r="N32" s="224"/>
    </row>
    <row r="33" spans="1:14">
      <c r="A33" s="209"/>
      <c r="B33" s="236" t="s">
        <v>353</v>
      </c>
      <c r="C33" s="237"/>
      <c r="D33" s="238"/>
      <c r="E33" s="239"/>
      <c r="F33" s="239"/>
      <c r="G33" s="239"/>
      <c r="H33" s="240"/>
      <c r="I33" s="225"/>
      <c r="J33" s="226"/>
      <c r="K33" s="226"/>
      <c r="L33" s="226"/>
      <c r="M33" s="221"/>
      <c r="N33" s="221"/>
    </row>
    <row r="34" spans="1:14">
      <c r="A34" s="209"/>
      <c r="B34" s="221"/>
      <c r="C34" s="221"/>
      <c r="D34" s="221"/>
      <c r="E34" s="221"/>
      <c r="F34" s="221"/>
      <c r="G34" s="221"/>
      <c r="H34" s="221"/>
      <c r="I34" s="221"/>
      <c r="J34" s="221"/>
      <c r="K34" s="221"/>
      <c r="L34" s="221"/>
      <c r="M34" s="221"/>
      <c r="N34" s="221"/>
    </row>
    <row r="35" spans="1:14">
      <c r="A35" s="209"/>
      <c r="B35" s="212"/>
      <c r="C35" s="209"/>
      <c r="D35" s="209"/>
      <c r="E35" s="209"/>
      <c r="F35" s="209"/>
      <c r="G35" s="209"/>
      <c r="H35" s="241" t="s">
        <v>354</v>
      </c>
      <c r="I35" s="242"/>
      <c r="J35" s="243"/>
      <c r="K35" s="243"/>
      <c r="L35" s="243"/>
      <c r="M35" s="244"/>
      <c r="N35" s="209"/>
    </row>
    <row r="36" spans="1:14">
      <c r="A36" s="209"/>
      <c r="B36" s="209"/>
      <c r="C36" s="209"/>
      <c r="D36" s="209"/>
      <c r="E36" s="209"/>
      <c r="F36" s="209"/>
      <c r="G36" s="209"/>
      <c r="H36" s="241" t="s">
        <v>355</v>
      </c>
      <c r="I36" s="242"/>
      <c r="J36" s="243"/>
      <c r="K36" s="243"/>
      <c r="L36" s="243"/>
      <c r="M36" s="244"/>
      <c r="N36" s="209"/>
    </row>
  </sheetData>
  <mergeCells count="25">
    <mergeCell ref="D10:H10"/>
    <mergeCell ref="H36:I36"/>
    <mergeCell ref="J36:M36"/>
    <mergeCell ref="B26:N26"/>
    <mergeCell ref="B27:N27"/>
    <mergeCell ref="B28:N28"/>
    <mergeCell ref="B32:C32"/>
    <mergeCell ref="E32:H32"/>
    <mergeCell ref="J32:L32"/>
    <mergeCell ref="P3:V9"/>
    <mergeCell ref="B33:C33"/>
    <mergeCell ref="D33:H33"/>
    <mergeCell ref="H35:I35"/>
    <mergeCell ref="J35:M35"/>
    <mergeCell ref="D12:H12"/>
    <mergeCell ref="A16:N16"/>
    <mergeCell ref="B19:M19"/>
    <mergeCell ref="B23:M23"/>
    <mergeCell ref="B24:N24"/>
    <mergeCell ref="B25:N25"/>
    <mergeCell ref="J3:M3"/>
    <mergeCell ref="B5:C5"/>
    <mergeCell ref="D5:E5"/>
    <mergeCell ref="D8:H8"/>
    <mergeCell ref="I8:N8"/>
  </mergeCells>
  <phoneticPr fontId="4"/>
  <conditionalFormatting sqref="I32">
    <cfRule type="cellIs" dxfId="3" priority="1" stopIfTrue="1" operator="equal">
      <formula>"②"</formula>
    </cfRule>
  </conditionalFormatting>
  <conditionalFormatting sqref="J32">
    <cfRule type="expression" dxfId="2" priority="4" stopIfTrue="1">
      <formula>$I$32="②"</formula>
    </cfRule>
  </conditionalFormatting>
  <conditionalFormatting sqref="E32">
    <cfRule type="expression" dxfId="1" priority="3" stopIfTrue="1">
      <formula>$D$32="⑥"</formula>
    </cfRule>
  </conditionalFormatting>
  <conditionalFormatting sqref="D32">
    <cfRule type="cellIs" dxfId="0" priority="2" stopIfTrue="1" operator="equal">
      <formula>"⑥"</formula>
    </cfRule>
  </conditionalFormatting>
  <pageMargins left="0.70866141732283472" right="0.70866141732283472" top="0.74803149606299213" bottom="0.74803149606299213" header="0.31496062992125984" footer="0.31496062992125984"/>
  <pageSetup paperSize="9" scale="67"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J141"/>
  <sheetViews>
    <sheetView view="pageBreakPreview" topLeftCell="A10" zoomScale="115" zoomScaleNormal="115" zoomScaleSheetLayoutView="115" workbookViewId="0">
      <selection activeCell="Y37" sqref="Y37"/>
    </sheetView>
  </sheetViews>
  <sheetFormatPr defaultColWidth="9" defaultRowHeight="13.5"/>
  <cols>
    <col min="1" max="1" width="1.625" style="1" customWidth="1"/>
    <col min="2" max="23" width="3.625" style="1" customWidth="1"/>
    <col min="24" max="24" width="1.25" style="1" customWidth="1"/>
    <col min="25" max="28" width="3.625" style="1" customWidth="1"/>
    <col min="29" max="16384" width="9" style="12"/>
  </cols>
  <sheetData>
    <row r="1" spans="2:34" ht="15" customHeight="1">
      <c r="B1" s="1" t="s">
        <v>0</v>
      </c>
      <c r="U1" s="150"/>
      <c r="V1" s="150"/>
      <c r="W1" s="150"/>
    </row>
    <row r="2" spans="2:34" ht="15" customHeight="1">
      <c r="B2" s="345" t="s">
        <v>137</v>
      </c>
      <c r="C2" s="345"/>
      <c r="D2" s="345"/>
      <c r="E2" s="345"/>
      <c r="F2" s="345"/>
      <c r="G2" s="345"/>
      <c r="H2" s="345"/>
      <c r="I2" s="345"/>
      <c r="J2" s="345"/>
      <c r="K2" s="345"/>
      <c r="L2" s="345"/>
      <c r="M2" s="345"/>
      <c r="N2" s="54" t="s">
        <v>136</v>
      </c>
      <c r="O2" s="1" t="s">
        <v>14</v>
      </c>
      <c r="T2" s="28"/>
      <c r="U2" s="151"/>
      <c r="V2" s="151"/>
      <c r="W2" s="151"/>
      <c r="AA2" s="5" t="s">
        <v>148</v>
      </c>
    </row>
    <row r="3" spans="2:34">
      <c r="U3" s="422"/>
      <c r="V3" s="422"/>
      <c r="W3" s="422"/>
      <c r="AA3" s="5" t="s">
        <v>149</v>
      </c>
    </row>
    <row r="4" spans="2:34" ht="15" customHeight="1">
      <c r="B4" s="1" t="s">
        <v>1</v>
      </c>
      <c r="O4" s="376" t="s">
        <v>15</v>
      </c>
      <c r="P4" s="377"/>
      <c r="Q4" s="377"/>
      <c r="R4" s="377"/>
      <c r="S4" s="378"/>
      <c r="T4" s="423">
        <v>2770000001</v>
      </c>
      <c r="U4" s="424"/>
      <c r="V4" s="424"/>
      <c r="W4" s="425"/>
      <c r="AA4" s="5"/>
    </row>
    <row r="5" spans="2:34" ht="6.75" customHeight="1"/>
    <row r="6" spans="2:34" ht="15" customHeight="1">
      <c r="B6" s="278" t="s">
        <v>138</v>
      </c>
      <c r="C6" s="279"/>
      <c r="D6" s="356"/>
      <c r="E6" s="405" t="s">
        <v>2</v>
      </c>
      <c r="F6" s="405"/>
      <c r="G6" s="426" t="s">
        <v>258</v>
      </c>
      <c r="H6" s="427"/>
      <c r="I6" s="427"/>
      <c r="J6" s="427"/>
      <c r="K6" s="427"/>
      <c r="L6" s="427"/>
      <c r="M6" s="427"/>
      <c r="N6" s="427"/>
      <c r="O6" s="427"/>
      <c r="P6" s="427"/>
      <c r="Q6" s="427"/>
      <c r="R6" s="427"/>
      <c r="S6" s="427"/>
      <c r="T6" s="427"/>
      <c r="U6" s="427"/>
      <c r="V6" s="427"/>
      <c r="W6" s="428"/>
      <c r="Y6" s="145" t="s">
        <v>245</v>
      </c>
    </row>
    <row r="7" spans="2:34" ht="15" customHeight="1">
      <c r="B7" s="282"/>
      <c r="C7" s="283"/>
      <c r="D7" s="419"/>
      <c r="E7" s="396" t="s">
        <v>13</v>
      </c>
      <c r="F7" s="396"/>
      <c r="G7" s="429" t="s">
        <v>259</v>
      </c>
      <c r="H7" s="430"/>
      <c r="I7" s="430"/>
      <c r="J7" s="430"/>
      <c r="K7" s="430"/>
      <c r="L7" s="430"/>
      <c r="M7" s="430"/>
      <c r="N7" s="430"/>
      <c r="O7" s="430"/>
      <c r="P7" s="430"/>
      <c r="Q7" s="430"/>
      <c r="R7" s="430"/>
      <c r="S7" s="430"/>
      <c r="T7" s="430"/>
      <c r="U7" s="430"/>
      <c r="V7" s="430"/>
      <c r="W7" s="431"/>
      <c r="Y7" s="145" t="s">
        <v>246</v>
      </c>
    </row>
    <row r="8" spans="2:34" ht="15" customHeight="1">
      <c r="B8" s="334" t="s">
        <v>12</v>
      </c>
      <c r="C8" s="335"/>
      <c r="D8" s="432"/>
      <c r="E8" s="37" t="s">
        <v>3</v>
      </c>
      <c r="F8" s="435" t="s">
        <v>260</v>
      </c>
      <c r="G8" s="435"/>
      <c r="H8" s="435"/>
      <c r="I8" s="38"/>
      <c r="J8" s="38"/>
      <c r="K8" s="38"/>
      <c r="L8" s="38"/>
      <c r="M8" s="38"/>
      <c r="N8" s="38"/>
      <c r="O8" s="38"/>
      <c r="P8" s="38"/>
      <c r="Q8" s="38"/>
      <c r="R8" s="38"/>
      <c r="S8" s="38"/>
      <c r="T8" s="38"/>
      <c r="U8" s="38"/>
      <c r="V8" s="38"/>
      <c r="W8" s="41"/>
      <c r="Y8" s="145" t="s">
        <v>247</v>
      </c>
    </row>
    <row r="9" spans="2:34" ht="15" customHeight="1">
      <c r="B9" s="336"/>
      <c r="C9" s="337"/>
      <c r="D9" s="433"/>
      <c r="E9" s="400" t="s">
        <v>139</v>
      </c>
      <c r="F9" s="401"/>
      <c r="G9" s="385" t="s">
        <v>9</v>
      </c>
      <c r="H9" s="385"/>
      <c r="I9" s="305" t="s">
        <v>261</v>
      </c>
      <c r="J9" s="305"/>
      <c r="K9" s="305"/>
      <c r="L9" s="305"/>
      <c r="M9" s="305"/>
      <c r="N9" s="305"/>
      <c r="O9" s="305"/>
      <c r="P9" s="305"/>
      <c r="Q9" s="305"/>
      <c r="R9" s="305"/>
      <c r="S9" s="305"/>
      <c r="T9" s="305"/>
      <c r="U9" s="305"/>
      <c r="V9" s="305"/>
      <c r="W9" s="306"/>
      <c r="Y9" s="145" t="s">
        <v>243</v>
      </c>
    </row>
    <row r="10" spans="2:34" ht="15" customHeight="1">
      <c r="B10" s="336"/>
      <c r="C10" s="337"/>
      <c r="D10" s="433"/>
      <c r="E10" s="402"/>
      <c r="F10" s="403"/>
      <c r="G10" s="371" t="s">
        <v>10</v>
      </c>
      <c r="H10" s="371"/>
      <c r="I10" s="307"/>
      <c r="J10" s="307"/>
      <c r="K10" s="307"/>
      <c r="L10" s="307"/>
      <c r="M10" s="307"/>
      <c r="N10" s="307"/>
      <c r="O10" s="307"/>
      <c r="P10" s="305"/>
      <c r="Q10" s="305"/>
      <c r="R10" s="305"/>
      <c r="S10" s="305"/>
      <c r="T10" s="305"/>
      <c r="U10" s="305"/>
      <c r="V10" s="305"/>
      <c r="W10" s="306"/>
      <c r="Y10" s="145"/>
    </row>
    <row r="11" spans="2:34" ht="15" customHeight="1">
      <c r="B11" s="338"/>
      <c r="C11" s="339"/>
      <c r="D11" s="434"/>
      <c r="E11" s="436" t="s">
        <v>4</v>
      </c>
      <c r="F11" s="325"/>
      <c r="G11" s="437" t="s">
        <v>266</v>
      </c>
      <c r="H11" s="437"/>
      <c r="I11" s="437"/>
      <c r="J11" s="437"/>
      <c r="K11" s="437"/>
      <c r="L11" s="438"/>
      <c r="M11" s="436" t="s">
        <v>5</v>
      </c>
      <c r="N11" s="325"/>
      <c r="O11" s="437" t="s">
        <v>262</v>
      </c>
      <c r="P11" s="437"/>
      <c r="Q11" s="437"/>
      <c r="R11" s="437"/>
      <c r="S11" s="437"/>
      <c r="T11" s="438"/>
      <c r="U11" s="29"/>
      <c r="V11" s="29"/>
      <c r="W11" s="30"/>
      <c r="Y11" s="145" t="s">
        <v>244</v>
      </c>
    </row>
    <row r="12" spans="2:34" ht="15" customHeight="1">
      <c r="B12" s="278" t="s">
        <v>6</v>
      </c>
      <c r="C12" s="279"/>
      <c r="D12" s="356"/>
      <c r="E12" s="405" t="s">
        <v>2</v>
      </c>
      <c r="F12" s="405"/>
      <c r="G12" s="406"/>
      <c r="H12" s="406"/>
      <c r="I12" s="406"/>
      <c r="J12" s="406"/>
      <c r="K12" s="406"/>
      <c r="L12" s="406"/>
      <c r="M12" s="406"/>
      <c r="N12" s="406"/>
      <c r="O12" s="406"/>
      <c r="P12" s="406"/>
      <c r="Q12" s="407"/>
      <c r="R12" s="408" t="s">
        <v>7</v>
      </c>
      <c r="S12" s="409"/>
      <c r="T12" s="410"/>
      <c r="U12" s="411"/>
      <c r="V12" s="411"/>
      <c r="W12" s="412"/>
      <c r="Y12" s="145" t="s">
        <v>248</v>
      </c>
    </row>
    <row r="13" spans="2:34" ht="15" customHeight="1">
      <c r="B13" s="280"/>
      <c r="C13" s="281"/>
      <c r="D13" s="392"/>
      <c r="E13" s="396" t="s">
        <v>13</v>
      </c>
      <c r="F13" s="396"/>
      <c r="G13" s="397" t="s">
        <v>263</v>
      </c>
      <c r="H13" s="398"/>
      <c r="I13" s="398"/>
      <c r="J13" s="398"/>
      <c r="K13" s="398"/>
      <c r="L13" s="398"/>
      <c r="M13" s="398"/>
      <c r="N13" s="398"/>
      <c r="O13" s="398"/>
      <c r="P13" s="398"/>
      <c r="Q13" s="398"/>
      <c r="R13" s="370" t="s">
        <v>8</v>
      </c>
      <c r="S13" s="372"/>
      <c r="T13" s="413"/>
      <c r="U13" s="414"/>
      <c r="V13" s="414"/>
      <c r="W13" s="415"/>
      <c r="Y13" s="262" t="s">
        <v>249</v>
      </c>
      <c r="Z13" s="262"/>
      <c r="AA13" s="262"/>
      <c r="AB13" s="262"/>
      <c r="AC13" s="262"/>
      <c r="AD13" s="262"/>
      <c r="AE13" s="262"/>
      <c r="AF13" s="262"/>
      <c r="AG13" s="262"/>
      <c r="AH13" s="262"/>
    </row>
    <row r="14" spans="2:34" ht="15" customHeight="1">
      <c r="B14" s="278" t="s">
        <v>11</v>
      </c>
      <c r="C14" s="279"/>
      <c r="D14" s="356"/>
      <c r="E14" s="37" t="s">
        <v>3</v>
      </c>
      <c r="F14" s="399"/>
      <c r="G14" s="399"/>
      <c r="H14" s="399"/>
      <c r="I14" s="38"/>
      <c r="J14" s="38"/>
      <c r="K14" s="38"/>
      <c r="L14" s="38"/>
      <c r="M14" s="38"/>
      <c r="N14" s="38"/>
      <c r="O14" s="38"/>
      <c r="P14" s="38"/>
      <c r="Q14" s="38"/>
      <c r="R14" s="55"/>
      <c r="S14" s="55"/>
      <c r="T14" s="38"/>
      <c r="U14" s="38"/>
      <c r="V14" s="38"/>
      <c r="W14" s="41"/>
      <c r="Y14" s="145" t="s">
        <v>250</v>
      </c>
    </row>
    <row r="15" spans="2:34" ht="15" customHeight="1">
      <c r="B15" s="280"/>
      <c r="C15" s="281"/>
      <c r="D15" s="392"/>
      <c r="E15" s="400" t="s">
        <v>16</v>
      </c>
      <c r="F15" s="401"/>
      <c r="G15" s="385" t="s">
        <v>9</v>
      </c>
      <c r="H15" s="385"/>
      <c r="I15" s="326"/>
      <c r="J15" s="326"/>
      <c r="K15" s="326"/>
      <c r="L15" s="326"/>
      <c r="M15" s="326"/>
      <c r="N15" s="326"/>
      <c r="O15" s="326"/>
      <c r="P15" s="326"/>
      <c r="Q15" s="326"/>
      <c r="R15" s="326"/>
      <c r="S15" s="326"/>
      <c r="T15" s="326"/>
      <c r="U15" s="326"/>
      <c r="V15" s="326"/>
      <c r="W15" s="327"/>
      <c r="Y15" s="145" t="s">
        <v>251</v>
      </c>
    </row>
    <row r="16" spans="2:34" ht="15" customHeight="1">
      <c r="B16" s="280"/>
      <c r="C16" s="281"/>
      <c r="D16" s="392"/>
      <c r="E16" s="402"/>
      <c r="F16" s="403"/>
      <c r="G16" s="371" t="s">
        <v>10</v>
      </c>
      <c r="H16" s="371"/>
      <c r="I16" s="404"/>
      <c r="J16" s="404"/>
      <c r="K16" s="404"/>
      <c r="L16" s="404"/>
      <c r="M16" s="404"/>
      <c r="N16" s="404"/>
      <c r="O16" s="404"/>
      <c r="P16" s="326"/>
      <c r="Q16" s="326"/>
      <c r="R16" s="326"/>
      <c r="S16" s="326"/>
      <c r="T16" s="326"/>
      <c r="U16" s="326"/>
      <c r="V16" s="326"/>
      <c r="W16" s="327"/>
      <c r="Y16" s="9" t="s">
        <v>252</v>
      </c>
    </row>
    <row r="17" spans="1:34" ht="15" customHeight="1">
      <c r="B17" s="280"/>
      <c r="C17" s="281"/>
      <c r="D17" s="392"/>
      <c r="E17" s="416" t="s">
        <v>4</v>
      </c>
      <c r="F17" s="351"/>
      <c r="G17" s="417"/>
      <c r="H17" s="417"/>
      <c r="I17" s="417"/>
      <c r="J17" s="417"/>
      <c r="K17" s="417"/>
      <c r="L17" s="418"/>
      <c r="M17" s="416" t="s">
        <v>5</v>
      </c>
      <c r="N17" s="351"/>
      <c r="O17" s="417"/>
      <c r="P17" s="417"/>
      <c r="Q17" s="417"/>
      <c r="R17" s="417"/>
      <c r="S17" s="417"/>
      <c r="T17" s="417"/>
      <c r="U17" s="148"/>
      <c r="V17" s="148"/>
      <c r="W17" s="149"/>
    </row>
    <row r="18" spans="1:34" ht="15" customHeight="1">
      <c r="B18" s="267" t="s">
        <v>256</v>
      </c>
      <c r="C18" s="268"/>
      <c r="D18" s="268"/>
      <c r="E18" s="268"/>
      <c r="F18" s="268"/>
      <c r="G18" s="268"/>
      <c r="H18" s="268"/>
      <c r="I18" s="268"/>
      <c r="J18" s="268"/>
      <c r="K18" s="268"/>
      <c r="L18" s="268"/>
      <c r="M18" s="268"/>
      <c r="N18" s="268"/>
      <c r="O18" s="268"/>
      <c r="P18" s="264" t="s">
        <v>254</v>
      </c>
      <c r="Q18" s="264"/>
      <c r="R18" s="264"/>
      <c r="S18" s="264"/>
      <c r="T18" s="421">
        <v>4</v>
      </c>
      <c r="U18" s="421"/>
      <c r="V18" s="279" t="s">
        <v>253</v>
      </c>
      <c r="W18" s="356"/>
    </row>
    <row r="19" spans="1:34" ht="15" customHeight="1">
      <c r="A19" s="147"/>
      <c r="B19" s="265" t="s">
        <v>257</v>
      </c>
      <c r="C19" s="266"/>
      <c r="D19" s="266"/>
      <c r="E19" s="266"/>
      <c r="F19" s="266"/>
      <c r="G19" s="266"/>
      <c r="H19" s="266"/>
      <c r="I19" s="266"/>
      <c r="J19" s="266"/>
      <c r="K19" s="266"/>
      <c r="L19" s="266"/>
      <c r="M19" s="266"/>
      <c r="N19" s="266"/>
      <c r="O19" s="266"/>
      <c r="P19" s="263" t="s">
        <v>255</v>
      </c>
      <c r="Q19" s="263"/>
      <c r="R19" s="263"/>
      <c r="S19" s="263"/>
      <c r="T19" s="420">
        <v>1</v>
      </c>
      <c r="U19" s="420"/>
      <c r="V19" s="283" t="s">
        <v>253</v>
      </c>
      <c r="W19" s="419"/>
      <c r="X19" s="147"/>
      <c r="Y19" s="147"/>
      <c r="Z19" s="147"/>
      <c r="AA19" s="147"/>
      <c r="AB19" s="147"/>
    </row>
    <row r="20" spans="1:34" ht="6" customHeight="1"/>
    <row r="21" spans="1:34" ht="15" customHeight="1">
      <c r="B21" s="394" t="s">
        <v>17</v>
      </c>
      <c r="C21" s="394"/>
      <c r="D21" s="394"/>
      <c r="E21" s="394"/>
      <c r="F21" s="394"/>
      <c r="G21" s="394"/>
      <c r="H21" s="394"/>
      <c r="I21" s="395" t="s">
        <v>18</v>
      </c>
      <c r="J21" s="395"/>
      <c r="K21" s="395"/>
      <c r="L21" s="395"/>
      <c r="M21" s="395"/>
      <c r="N21" s="395"/>
      <c r="O21" s="395"/>
      <c r="P21" s="395"/>
      <c r="Q21" s="395"/>
      <c r="R21" s="395"/>
      <c r="S21" s="395"/>
      <c r="T21" s="395"/>
      <c r="U21" s="395"/>
      <c r="V21" s="395"/>
      <c r="W21" s="395"/>
    </row>
    <row r="22" spans="1:34" ht="15" customHeight="1">
      <c r="I22" s="395"/>
      <c r="J22" s="395"/>
      <c r="K22" s="395"/>
      <c r="L22" s="395"/>
      <c r="M22" s="395"/>
      <c r="N22" s="395"/>
      <c r="O22" s="395"/>
      <c r="P22" s="395"/>
      <c r="Q22" s="395"/>
      <c r="R22" s="395"/>
      <c r="S22" s="395"/>
      <c r="T22" s="395"/>
      <c r="U22" s="395"/>
      <c r="V22" s="395"/>
      <c r="W22" s="395"/>
    </row>
    <row r="23" spans="1:34" ht="15" customHeight="1">
      <c r="B23" s="5" t="s">
        <v>19</v>
      </c>
      <c r="C23" s="376" t="s">
        <v>20</v>
      </c>
      <c r="D23" s="377"/>
      <c r="E23" s="377"/>
      <c r="F23" s="377"/>
      <c r="G23" s="377"/>
      <c r="H23" s="377"/>
      <c r="I23" s="377"/>
      <c r="J23" s="378"/>
      <c r="K23" s="389" t="s">
        <v>143</v>
      </c>
      <c r="L23" s="390"/>
      <c r="M23" s="390"/>
      <c r="N23" s="390"/>
      <c r="O23" s="390"/>
      <c r="P23" s="390"/>
      <c r="Q23" s="390"/>
      <c r="R23" s="390"/>
      <c r="S23" s="390"/>
      <c r="T23" s="390"/>
      <c r="U23" s="390"/>
      <c r="V23" s="390"/>
      <c r="W23" s="391"/>
      <c r="AC23" s="146" t="s">
        <v>226</v>
      </c>
    </row>
    <row r="24" spans="1:34" ht="15" customHeight="1">
      <c r="B24" s="61" t="s">
        <v>140</v>
      </c>
      <c r="C24" s="37" t="s">
        <v>141</v>
      </c>
      <c r="D24" s="38"/>
      <c r="E24" s="38"/>
      <c r="F24" s="38"/>
      <c r="G24" s="38"/>
      <c r="H24" s="38"/>
      <c r="I24" s="38"/>
      <c r="J24" s="41"/>
      <c r="K24" s="346" t="s">
        <v>142</v>
      </c>
      <c r="L24" s="347"/>
      <c r="M24" s="347"/>
      <c r="N24" s="347"/>
      <c r="O24" s="347"/>
      <c r="P24" s="347"/>
      <c r="Q24" s="347"/>
      <c r="R24" s="347"/>
      <c r="S24" s="347"/>
      <c r="T24" s="347"/>
      <c r="U24" s="347"/>
      <c r="V24" s="347"/>
      <c r="W24" s="348"/>
      <c r="AC24" s="146" t="s">
        <v>226</v>
      </c>
    </row>
    <row r="25" spans="1:34" ht="15" customHeight="1">
      <c r="B25" s="349" t="s">
        <v>144</v>
      </c>
      <c r="C25" s="278" t="s">
        <v>145</v>
      </c>
      <c r="D25" s="279"/>
      <c r="E25" s="279"/>
      <c r="F25" s="279"/>
      <c r="G25" s="279"/>
      <c r="H25" s="279"/>
      <c r="I25" s="279"/>
      <c r="J25" s="279"/>
      <c r="K25" s="70" t="s">
        <v>264</v>
      </c>
      <c r="L25" s="351" t="s">
        <v>150</v>
      </c>
      <c r="M25" s="351"/>
      <c r="N25" s="276" t="s">
        <v>265</v>
      </c>
      <c r="O25" s="276"/>
      <c r="P25" s="276"/>
      <c r="Q25" s="276"/>
      <c r="R25" s="276"/>
      <c r="S25" s="276"/>
      <c r="T25" s="276"/>
      <c r="U25" s="276"/>
      <c r="V25" s="276"/>
      <c r="W25" s="67" t="s">
        <v>151</v>
      </c>
    </row>
    <row r="26" spans="1:34" ht="15" customHeight="1">
      <c r="B26" s="350"/>
      <c r="C26" s="282" t="s">
        <v>146</v>
      </c>
      <c r="D26" s="283"/>
      <c r="E26" s="283"/>
      <c r="F26" s="283"/>
      <c r="G26" s="283"/>
      <c r="H26" s="283"/>
      <c r="I26" s="283"/>
      <c r="J26" s="283"/>
      <c r="K26" s="71" t="s">
        <v>51</v>
      </c>
      <c r="L26" s="352" t="s">
        <v>152</v>
      </c>
      <c r="M26" s="352"/>
      <c r="N26" s="277"/>
      <c r="O26" s="277"/>
      <c r="P26" s="277"/>
      <c r="Q26" s="277"/>
      <c r="R26" s="277"/>
      <c r="S26" s="277"/>
      <c r="T26" s="277"/>
      <c r="U26" s="277"/>
      <c r="V26" s="277"/>
      <c r="W26" s="69"/>
    </row>
    <row r="27" spans="1:34" ht="15" customHeight="1">
      <c r="B27" s="61" t="s">
        <v>153</v>
      </c>
      <c r="C27" s="280" t="s">
        <v>154</v>
      </c>
      <c r="D27" s="281"/>
      <c r="E27" s="281"/>
      <c r="F27" s="281"/>
      <c r="G27" s="281"/>
      <c r="H27" s="281"/>
      <c r="I27" s="281"/>
      <c r="J27" s="392"/>
      <c r="K27" s="393" t="s">
        <v>135</v>
      </c>
      <c r="L27" s="264"/>
      <c r="M27" s="68" t="s">
        <v>136</v>
      </c>
      <c r="N27" s="39" t="s">
        <v>23</v>
      </c>
      <c r="O27" s="68">
        <v>10</v>
      </c>
      <c r="P27" s="351" t="s">
        <v>155</v>
      </c>
      <c r="Q27" s="325"/>
      <c r="R27" s="325"/>
      <c r="S27" s="68">
        <v>2</v>
      </c>
      <c r="T27" s="39" t="s">
        <v>23</v>
      </c>
      <c r="U27" s="68">
        <v>3</v>
      </c>
      <c r="V27" s="72" t="s">
        <v>24</v>
      </c>
      <c r="W27" s="42"/>
    </row>
    <row r="28" spans="1:34" ht="15" customHeight="1">
      <c r="B28" s="61" t="s">
        <v>29</v>
      </c>
      <c r="C28" s="379" t="str">
        <f>CONCATENATE("令和",IF(N2="","",N2))</f>
        <v>令和元</v>
      </c>
      <c r="D28" s="380"/>
      <c r="E28" s="38" t="s">
        <v>156</v>
      </c>
      <c r="F28" s="73"/>
      <c r="G28" s="38"/>
      <c r="H28" s="38"/>
      <c r="I28" s="38"/>
      <c r="J28" s="38"/>
      <c r="K28" s="38"/>
      <c r="L28" s="38"/>
      <c r="M28" s="38"/>
      <c r="N28" s="38"/>
      <c r="O28" s="38"/>
      <c r="P28" s="41"/>
      <c r="Q28" s="313">
        <f>【別紙】添付３!C56</f>
        <v>16840000</v>
      </c>
      <c r="R28" s="314"/>
      <c r="S28" s="314"/>
      <c r="T28" s="314"/>
      <c r="U28" s="314"/>
      <c r="V28" s="314"/>
      <c r="W28" s="41" t="s">
        <v>25</v>
      </c>
      <c r="Y28" s="133" t="s">
        <v>227</v>
      </c>
      <c r="Z28" s="259" t="s">
        <v>182</v>
      </c>
      <c r="AA28" s="259"/>
      <c r="AB28" s="259"/>
      <c r="AC28" s="259"/>
      <c r="AD28" s="259"/>
      <c r="AE28" s="259"/>
      <c r="AF28" s="259"/>
      <c r="AG28" s="259"/>
      <c r="AH28" s="259"/>
    </row>
    <row r="29" spans="1:34">
      <c r="B29" s="62"/>
      <c r="C29" s="48"/>
      <c r="D29" s="49"/>
      <c r="E29" s="49"/>
      <c r="F29" s="49"/>
      <c r="G29" s="49"/>
      <c r="H29" s="49"/>
      <c r="I29" s="49"/>
      <c r="J29" s="49"/>
      <c r="K29" s="49"/>
      <c r="L29" s="49"/>
      <c r="M29" s="49"/>
      <c r="N29" s="49"/>
      <c r="O29" s="49"/>
      <c r="P29" s="50"/>
      <c r="Q29" s="381" t="s">
        <v>134</v>
      </c>
      <c r="R29" s="382"/>
      <c r="S29" s="383">
        <f>IF(Q30="","",Q30-Q28)</f>
        <v>1462450</v>
      </c>
      <c r="T29" s="383"/>
      <c r="U29" s="383"/>
      <c r="V29" s="383"/>
      <c r="W29" s="27" t="s">
        <v>133</v>
      </c>
    </row>
    <row r="30" spans="1:34" ht="15" customHeight="1">
      <c r="B30" s="6" t="s">
        <v>157</v>
      </c>
      <c r="C30" s="384" t="s">
        <v>21</v>
      </c>
      <c r="D30" s="385"/>
      <c r="E30" s="385"/>
      <c r="F30" s="385"/>
      <c r="G30" s="385"/>
      <c r="H30" s="385"/>
      <c r="I30" s="385"/>
      <c r="J30" s="385"/>
      <c r="K30" s="385"/>
      <c r="L30" s="385"/>
      <c r="M30" s="385"/>
      <c r="N30" s="385"/>
      <c r="O30" s="385"/>
      <c r="P30" s="386"/>
      <c r="Q30" s="387">
        <f>IF(Q31="","",Q31-Q32)</f>
        <v>18302450</v>
      </c>
      <c r="R30" s="388"/>
      <c r="S30" s="388"/>
      <c r="T30" s="388"/>
      <c r="U30" s="388"/>
      <c r="V30" s="388"/>
      <c r="W30" s="50" t="s">
        <v>25</v>
      </c>
      <c r="Y30" s="133" t="s">
        <v>228</v>
      </c>
      <c r="Z30" s="259" t="s">
        <v>180</v>
      </c>
      <c r="AA30" s="259"/>
      <c r="AB30" s="259"/>
      <c r="AC30" s="259"/>
      <c r="AD30" s="259"/>
      <c r="AE30" s="259"/>
      <c r="AF30" s="259"/>
      <c r="AG30" s="259"/>
      <c r="AH30" s="259"/>
    </row>
    <row r="31" spans="1:34" ht="15" customHeight="1">
      <c r="B31" s="6"/>
      <c r="C31" s="4" t="s">
        <v>282</v>
      </c>
      <c r="D31" s="367" t="s">
        <v>162</v>
      </c>
      <c r="E31" s="368"/>
      <c r="F31" s="368"/>
      <c r="G31" s="368"/>
      <c r="H31" s="368"/>
      <c r="I31" s="368"/>
      <c r="J31" s="368"/>
      <c r="K31" s="368"/>
      <c r="L31" s="368"/>
      <c r="M31" s="368"/>
      <c r="N31" s="368"/>
      <c r="O31" s="368"/>
      <c r="P31" s="369"/>
      <c r="Q31" s="313">
        <f>Q34+Q39+Q43</f>
        <v>211634450</v>
      </c>
      <c r="R31" s="314"/>
      <c r="S31" s="314"/>
      <c r="T31" s="314"/>
      <c r="U31" s="314"/>
      <c r="V31" s="314"/>
      <c r="W31" s="75" t="s">
        <v>25</v>
      </c>
    </row>
    <row r="32" spans="1:34" ht="15" customHeight="1">
      <c r="B32" s="62"/>
      <c r="C32" s="3" t="s">
        <v>22</v>
      </c>
      <c r="D32" s="370" t="s">
        <v>163</v>
      </c>
      <c r="E32" s="371"/>
      <c r="F32" s="371"/>
      <c r="G32" s="371"/>
      <c r="H32" s="371"/>
      <c r="I32" s="371"/>
      <c r="J32" s="371"/>
      <c r="K32" s="371"/>
      <c r="L32" s="371"/>
      <c r="M32" s="371"/>
      <c r="N32" s="371"/>
      <c r="O32" s="371"/>
      <c r="P32" s="372"/>
      <c r="Q32" s="373">
        <f>Q35+Q40+Q44</f>
        <v>193332000</v>
      </c>
      <c r="R32" s="374"/>
      <c r="S32" s="374"/>
      <c r="T32" s="374"/>
      <c r="U32" s="374"/>
      <c r="V32" s="374"/>
      <c r="W32" s="76" t="s">
        <v>25</v>
      </c>
      <c r="Y32" s="133" t="s">
        <v>229</v>
      </c>
      <c r="Z32" s="260" t="s">
        <v>334</v>
      </c>
      <c r="AA32" s="261"/>
      <c r="AB32" s="261"/>
      <c r="AC32" s="261"/>
      <c r="AD32" s="261"/>
      <c r="AE32" s="261"/>
      <c r="AF32" s="261"/>
      <c r="AG32" s="261"/>
      <c r="AH32" s="261"/>
    </row>
    <row r="33" spans="2:34" ht="15" customHeight="1">
      <c r="B33" s="61" t="s">
        <v>158</v>
      </c>
      <c r="C33" s="279" t="s">
        <v>161</v>
      </c>
      <c r="D33" s="279"/>
      <c r="E33" s="279"/>
      <c r="F33" s="279"/>
      <c r="G33" s="279"/>
      <c r="H33" s="279"/>
      <c r="I33" s="279"/>
      <c r="J33" s="279"/>
      <c r="K33" s="279"/>
      <c r="L33" s="279"/>
      <c r="M33" s="279"/>
      <c r="N33" s="279"/>
      <c r="O33" s="279"/>
      <c r="P33" s="279"/>
      <c r="Q33" s="272">
        <f>IF(Q34="","",(Q34-Q35)/Q36)</f>
        <v>303357.66423357662</v>
      </c>
      <c r="R33" s="273"/>
      <c r="S33" s="273"/>
      <c r="T33" s="74" t="s">
        <v>25</v>
      </c>
      <c r="U33" s="271">
        <v>23</v>
      </c>
      <c r="V33" s="271"/>
      <c r="W33" s="31" t="s">
        <v>159</v>
      </c>
      <c r="Z33" s="261"/>
      <c r="AA33" s="261"/>
      <c r="AB33" s="261"/>
      <c r="AC33" s="261"/>
      <c r="AD33" s="261"/>
      <c r="AE33" s="261"/>
      <c r="AF33" s="261"/>
      <c r="AG33" s="261"/>
      <c r="AH33" s="261"/>
    </row>
    <row r="34" spans="2:34" ht="15" customHeight="1">
      <c r="B34" s="6"/>
      <c r="C34" s="311" t="s">
        <v>292</v>
      </c>
      <c r="D34" s="312"/>
      <c r="E34" s="312"/>
      <c r="F34" s="312"/>
      <c r="G34" s="312"/>
      <c r="H34" s="312"/>
      <c r="I34" s="312"/>
      <c r="J34" s="312"/>
      <c r="K34" s="312"/>
      <c r="L34" s="312"/>
      <c r="M34" s="312"/>
      <c r="N34" s="312"/>
      <c r="O34" s="312"/>
      <c r="P34" s="312"/>
      <c r="Q34" s="313">
        <f>'モデル（基本）'!D53</f>
        <v>54344000</v>
      </c>
      <c r="R34" s="314"/>
      <c r="S34" s="314"/>
      <c r="T34" s="314"/>
      <c r="U34" s="314"/>
      <c r="V34" s="314"/>
      <c r="W34" s="75" t="s">
        <v>25</v>
      </c>
      <c r="Z34" s="261"/>
      <c r="AA34" s="261"/>
      <c r="AB34" s="261"/>
      <c r="AC34" s="261"/>
      <c r="AD34" s="261"/>
      <c r="AE34" s="261"/>
      <c r="AF34" s="261"/>
      <c r="AG34" s="261"/>
      <c r="AH34" s="261"/>
    </row>
    <row r="35" spans="2:34" ht="15" customHeight="1">
      <c r="B35" s="6"/>
      <c r="C35" s="315" t="s">
        <v>289</v>
      </c>
      <c r="D35" s="316"/>
      <c r="E35" s="316"/>
      <c r="F35" s="316"/>
      <c r="G35" s="316"/>
      <c r="H35" s="316"/>
      <c r="I35" s="316"/>
      <c r="J35" s="316"/>
      <c r="K35" s="316"/>
      <c r="L35" s="316"/>
      <c r="M35" s="316"/>
      <c r="N35" s="316"/>
      <c r="O35" s="316"/>
      <c r="P35" s="316"/>
      <c r="Q35" s="317">
        <f>'モデル（基本）'!D33</f>
        <v>46032000</v>
      </c>
      <c r="R35" s="318"/>
      <c r="S35" s="318"/>
      <c r="T35" s="318"/>
      <c r="U35" s="318"/>
      <c r="V35" s="318"/>
      <c r="W35" s="78" t="s">
        <v>25</v>
      </c>
      <c r="Z35" s="188"/>
      <c r="AA35" s="188"/>
      <c r="AB35" s="188"/>
      <c r="AC35" s="188"/>
      <c r="AD35" s="188"/>
      <c r="AE35" s="188"/>
      <c r="AF35" s="188"/>
      <c r="AG35" s="188"/>
    </row>
    <row r="36" spans="2:34" ht="15" customHeight="1">
      <c r="B36" s="6"/>
      <c r="C36" s="269" t="s">
        <v>164</v>
      </c>
      <c r="D36" s="270"/>
      <c r="E36" s="270"/>
      <c r="F36" s="270"/>
      <c r="G36" s="270"/>
      <c r="H36" s="270"/>
      <c r="I36" s="270"/>
      <c r="J36" s="270"/>
      <c r="K36" s="270"/>
      <c r="L36" s="270"/>
      <c r="M36" s="270"/>
      <c r="N36" s="270"/>
      <c r="O36" s="270"/>
      <c r="P36" s="270"/>
      <c r="Q36" s="274">
        <f>'モデル（基本）'!D23</f>
        <v>27.400000000000002</v>
      </c>
      <c r="R36" s="275"/>
      <c r="S36" s="275"/>
      <c r="T36" s="275"/>
      <c r="U36" s="275"/>
      <c r="V36" s="275"/>
      <c r="W36" s="79" t="s">
        <v>159</v>
      </c>
      <c r="Z36" s="188"/>
      <c r="AA36" s="188"/>
      <c r="AB36" s="188"/>
      <c r="AC36" s="188"/>
      <c r="AD36" s="188"/>
      <c r="AE36" s="188"/>
      <c r="AF36" s="188"/>
      <c r="AG36" s="188"/>
    </row>
    <row r="37" spans="2:34" ht="15" customHeight="1">
      <c r="B37" s="62"/>
      <c r="C37" s="321" t="s">
        <v>173</v>
      </c>
      <c r="D37" s="322"/>
      <c r="E37" s="322"/>
      <c r="F37" s="322"/>
      <c r="G37" s="322"/>
      <c r="H37" s="322"/>
      <c r="I37" s="322"/>
      <c r="J37" s="322"/>
      <c r="K37" s="322"/>
      <c r="L37" s="322"/>
      <c r="M37" s="322"/>
      <c r="N37" s="322"/>
      <c r="O37" s="322"/>
      <c r="P37" s="322"/>
      <c r="Q37" s="322"/>
      <c r="R37" s="322"/>
      <c r="S37" s="322"/>
      <c r="T37" s="322"/>
      <c r="U37" s="271">
        <v>5</v>
      </c>
      <c r="V37" s="271"/>
      <c r="W37" s="76" t="s">
        <v>160</v>
      </c>
    </row>
    <row r="38" spans="2:34" ht="15" customHeight="1">
      <c r="B38" s="61" t="s">
        <v>165</v>
      </c>
      <c r="C38" s="279" t="s">
        <v>166</v>
      </c>
      <c r="D38" s="279"/>
      <c r="E38" s="279"/>
      <c r="F38" s="279"/>
      <c r="G38" s="279"/>
      <c r="H38" s="279"/>
      <c r="I38" s="279"/>
      <c r="J38" s="279"/>
      <c r="K38" s="279"/>
      <c r="L38" s="279"/>
      <c r="M38" s="279"/>
      <c r="N38" s="279"/>
      <c r="O38" s="279"/>
      <c r="P38" s="279"/>
      <c r="Q38" s="272">
        <f>IF(Q39="","",(Q39-Q40)/Q41)</f>
        <v>123226.78843226787</v>
      </c>
      <c r="R38" s="273"/>
      <c r="S38" s="273"/>
      <c r="T38" s="74" t="s">
        <v>25</v>
      </c>
      <c r="U38" s="271">
        <v>40</v>
      </c>
      <c r="V38" s="271"/>
      <c r="W38" s="31" t="s">
        <v>159</v>
      </c>
      <c r="Y38" s="9"/>
    </row>
    <row r="39" spans="2:34" ht="15" customHeight="1">
      <c r="B39" s="6"/>
      <c r="C39" s="311" t="s">
        <v>167</v>
      </c>
      <c r="D39" s="312"/>
      <c r="E39" s="312"/>
      <c r="F39" s="312"/>
      <c r="G39" s="312"/>
      <c r="H39" s="312"/>
      <c r="I39" s="312"/>
      <c r="J39" s="312"/>
      <c r="K39" s="312"/>
      <c r="L39" s="312"/>
      <c r="M39" s="312"/>
      <c r="N39" s="312"/>
      <c r="O39" s="312"/>
      <c r="P39" s="312"/>
      <c r="Q39" s="313">
        <f>'モデル（基本）'!E53</f>
        <v>106646000</v>
      </c>
      <c r="R39" s="314"/>
      <c r="S39" s="314"/>
      <c r="T39" s="314"/>
      <c r="U39" s="314"/>
      <c r="V39" s="314"/>
      <c r="W39" s="75" t="s">
        <v>25</v>
      </c>
    </row>
    <row r="40" spans="2:34" ht="15" customHeight="1">
      <c r="B40" s="6"/>
      <c r="C40" s="315" t="s">
        <v>290</v>
      </c>
      <c r="D40" s="316"/>
      <c r="E40" s="316"/>
      <c r="F40" s="316"/>
      <c r="G40" s="316"/>
      <c r="H40" s="316"/>
      <c r="I40" s="316"/>
      <c r="J40" s="316"/>
      <c r="K40" s="316"/>
      <c r="L40" s="316"/>
      <c r="M40" s="316"/>
      <c r="N40" s="316"/>
      <c r="O40" s="316"/>
      <c r="P40" s="316"/>
      <c r="Q40" s="317">
        <f>'モデル（基本）'!E33</f>
        <v>98550000</v>
      </c>
      <c r="R40" s="318"/>
      <c r="S40" s="318"/>
      <c r="T40" s="318"/>
      <c r="U40" s="318"/>
      <c r="V40" s="318"/>
      <c r="W40" s="78" t="s">
        <v>25</v>
      </c>
    </row>
    <row r="41" spans="2:34" ht="15" customHeight="1">
      <c r="B41" s="62"/>
      <c r="C41" s="269" t="s">
        <v>168</v>
      </c>
      <c r="D41" s="270"/>
      <c r="E41" s="270"/>
      <c r="F41" s="270"/>
      <c r="G41" s="270"/>
      <c r="H41" s="270"/>
      <c r="I41" s="270"/>
      <c r="J41" s="270"/>
      <c r="K41" s="270"/>
      <c r="L41" s="270"/>
      <c r="M41" s="270"/>
      <c r="N41" s="270"/>
      <c r="O41" s="270"/>
      <c r="P41" s="270"/>
      <c r="Q41" s="274">
        <f>'モデル（基本）'!E23</f>
        <v>65.7</v>
      </c>
      <c r="R41" s="275"/>
      <c r="S41" s="275"/>
      <c r="T41" s="275"/>
      <c r="U41" s="275"/>
      <c r="V41" s="275"/>
      <c r="W41" s="79" t="s">
        <v>159</v>
      </c>
    </row>
    <row r="42" spans="2:34" ht="15" customHeight="1">
      <c r="B42" s="61" t="s">
        <v>169</v>
      </c>
      <c r="C42" s="279" t="s">
        <v>170</v>
      </c>
      <c r="D42" s="279"/>
      <c r="E42" s="279"/>
      <c r="F42" s="279"/>
      <c r="G42" s="279"/>
      <c r="H42" s="279"/>
      <c r="I42" s="279"/>
      <c r="J42" s="279"/>
      <c r="K42" s="279"/>
      <c r="L42" s="279"/>
      <c r="M42" s="279"/>
      <c r="N42" s="279"/>
      <c r="O42" s="279"/>
      <c r="P42" s="279"/>
      <c r="Q42" s="272">
        <f>IF(Q43="","",(Q43-Q44)/Q45)</f>
        <v>58290.769230769234</v>
      </c>
      <c r="R42" s="273"/>
      <c r="S42" s="273"/>
      <c r="T42" s="74" t="s">
        <v>25</v>
      </c>
      <c r="U42" s="271">
        <v>5</v>
      </c>
      <c r="V42" s="271"/>
      <c r="W42" s="31" t="s">
        <v>159</v>
      </c>
      <c r="Y42" s="9"/>
    </row>
    <row r="43" spans="2:34" ht="15" customHeight="1">
      <c r="B43" s="6"/>
      <c r="C43" s="311" t="s">
        <v>171</v>
      </c>
      <c r="D43" s="312"/>
      <c r="E43" s="312"/>
      <c r="F43" s="312"/>
      <c r="G43" s="312"/>
      <c r="H43" s="312"/>
      <c r="I43" s="312"/>
      <c r="J43" s="312"/>
      <c r="K43" s="312"/>
      <c r="L43" s="312"/>
      <c r="M43" s="312"/>
      <c r="N43" s="312"/>
      <c r="O43" s="312"/>
      <c r="P43" s="312"/>
      <c r="Q43" s="313">
        <f>'モデル（基本）'!F53</f>
        <v>50644450</v>
      </c>
      <c r="R43" s="314"/>
      <c r="S43" s="314"/>
      <c r="T43" s="314"/>
      <c r="U43" s="314"/>
      <c r="V43" s="314"/>
      <c r="W43" s="75" t="s">
        <v>25</v>
      </c>
    </row>
    <row r="44" spans="2:34" ht="15" customHeight="1">
      <c r="B44" s="6"/>
      <c r="C44" s="315" t="s">
        <v>291</v>
      </c>
      <c r="D44" s="316"/>
      <c r="E44" s="316"/>
      <c r="F44" s="316"/>
      <c r="G44" s="316"/>
      <c r="H44" s="316"/>
      <c r="I44" s="316"/>
      <c r="J44" s="316"/>
      <c r="K44" s="316"/>
      <c r="L44" s="316"/>
      <c r="M44" s="316"/>
      <c r="N44" s="316"/>
      <c r="O44" s="316"/>
      <c r="P44" s="316"/>
      <c r="Q44" s="317">
        <f>'モデル（基本）'!F33</f>
        <v>48750000</v>
      </c>
      <c r="R44" s="318"/>
      <c r="S44" s="318"/>
      <c r="T44" s="318"/>
      <c r="U44" s="318"/>
      <c r="V44" s="318"/>
      <c r="W44" s="78" t="s">
        <v>25</v>
      </c>
    </row>
    <row r="45" spans="2:34" ht="15" customHeight="1">
      <c r="B45" s="6"/>
      <c r="C45" s="269" t="s">
        <v>172</v>
      </c>
      <c r="D45" s="270"/>
      <c r="E45" s="270"/>
      <c r="F45" s="270"/>
      <c r="G45" s="270"/>
      <c r="H45" s="270"/>
      <c r="I45" s="270"/>
      <c r="J45" s="270"/>
      <c r="K45" s="270"/>
      <c r="L45" s="270"/>
      <c r="M45" s="270"/>
      <c r="N45" s="270"/>
      <c r="O45" s="270"/>
      <c r="P45" s="270"/>
      <c r="Q45" s="274">
        <f>'モデル（基本）'!F23</f>
        <v>32.5</v>
      </c>
      <c r="R45" s="275"/>
      <c r="S45" s="275"/>
      <c r="T45" s="275"/>
      <c r="U45" s="275"/>
      <c r="V45" s="275"/>
      <c r="W45" s="79" t="s">
        <v>159</v>
      </c>
    </row>
    <row r="46" spans="2:34" ht="21" customHeight="1">
      <c r="B46" s="62"/>
      <c r="C46" s="321" t="s">
        <v>174</v>
      </c>
      <c r="D46" s="322"/>
      <c r="E46" s="322"/>
      <c r="F46" s="322"/>
      <c r="G46" s="322"/>
      <c r="H46" s="322"/>
      <c r="I46" s="322"/>
      <c r="J46" s="322"/>
      <c r="K46" s="322"/>
      <c r="L46" s="322"/>
      <c r="M46" s="322"/>
      <c r="N46" s="322"/>
      <c r="O46" s="322"/>
      <c r="P46" s="322"/>
      <c r="Q46" s="322"/>
      <c r="R46" s="322"/>
      <c r="S46" s="322"/>
      <c r="T46" s="271">
        <v>2100000</v>
      </c>
      <c r="U46" s="271"/>
      <c r="V46" s="271"/>
      <c r="W46" s="76" t="s">
        <v>175</v>
      </c>
    </row>
    <row r="47" spans="2:34" ht="15" customHeight="1">
      <c r="B47" s="61" t="s">
        <v>176</v>
      </c>
      <c r="C47" s="376" t="s">
        <v>26</v>
      </c>
      <c r="D47" s="377"/>
      <c r="E47" s="377"/>
      <c r="F47" s="377"/>
      <c r="G47" s="377"/>
      <c r="H47" s="377"/>
      <c r="I47" s="377"/>
      <c r="J47" s="378"/>
      <c r="K47" s="323" t="s">
        <v>135</v>
      </c>
      <c r="L47" s="324"/>
      <c r="M47" s="44" t="s">
        <v>136</v>
      </c>
      <c r="N47" s="40" t="s">
        <v>23</v>
      </c>
      <c r="O47" s="161">
        <v>11</v>
      </c>
      <c r="P47" s="325" t="s">
        <v>155</v>
      </c>
      <c r="Q47" s="325"/>
      <c r="R47" s="325"/>
      <c r="S47" s="44">
        <v>2</v>
      </c>
      <c r="T47" s="40" t="s">
        <v>23</v>
      </c>
      <c r="U47" s="161">
        <v>4</v>
      </c>
      <c r="V47" s="81" t="s">
        <v>24</v>
      </c>
      <c r="W47" s="30"/>
    </row>
    <row r="48" spans="2:34" ht="15" customHeight="1">
      <c r="B48" s="62"/>
      <c r="C48" s="297" t="s">
        <v>177</v>
      </c>
      <c r="D48" s="298"/>
      <c r="E48" s="298"/>
      <c r="F48" s="298"/>
      <c r="G48" s="298"/>
      <c r="H48" s="298"/>
      <c r="I48" s="298"/>
      <c r="J48" s="298"/>
      <c r="K48" s="298"/>
      <c r="L48" s="298"/>
      <c r="M48" s="298"/>
      <c r="N48" s="298"/>
      <c r="O48" s="298"/>
      <c r="P48" s="298"/>
      <c r="Q48" s="298"/>
      <c r="R48" s="298"/>
      <c r="S48" s="298"/>
      <c r="T48" s="298"/>
      <c r="U48" s="298"/>
      <c r="V48" s="298"/>
      <c r="W48" s="299"/>
    </row>
    <row r="49" spans="1:28" ht="20.25" customHeight="1">
      <c r="B49" s="61" t="s">
        <v>179</v>
      </c>
      <c r="C49" s="300" t="s">
        <v>178</v>
      </c>
      <c r="D49" s="301"/>
      <c r="E49" s="301"/>
      <c r="F49" s="301"/>
      <c r="G49" s="301"/>
      <c r="H49" s="301"/>
      <c r="I49" s="301"/>
      <c r="J49" s="301"/>
      <c r="K49" s="301"/>
      <c r="L49" s="301"/>
      <c r="M49" s="301"/>
      <c r="N49" s="301"/>
      <c r="O49" s="301"/>
      <c r="P49" s="301"/>
      <c r="Q49" s="301"/>
      <c r="R49" s="301"/>
      <c r="S49" s="301"/>
      <c r="T49" s="301"/>
      <c r="U49" s="301"/>
      <c r="V49" s="301"/>
      <c r="W49" s="302"/>
    </row>
    <row r="50" spans="1:28" ht="20.25" customHeight="1">
      <c r="B50" s="8"/>
      <c r="C50" s="303"/>
      <c r="D50" s="303"/>
      <c r="E50" s="303"/>
      <c r="F50" s="303"/>
      <c r="G50" s="303"/>
      <c r="H50" s="303"/>
      <c r="I50" s="303"/>
      <c r="J50" s="303"/>
      <c r="K50" s="303"/>
      <c r="L50" s="303"/>
      <c r="M50" s="303"/>
      <c r="N50" s="303"/>
      <c r="O50" s="303"/>
      <c r="P50" s="303"/>
      <c r="Q50" s="303"/>
      <c r="R50" s="303"/>
      <c r="S50" s="303"/>
      <c r="T50" s="303"/>
      <c r="U50" s="303"/>
      <c r="V50" s="303"/>
      <c r="W50" s="304"/>
    </row>
    <row r="51" spans="1:28" ht="15" customHeight="1">
      <c r="B51" s="8"/>
      <c r="C51" s="305" t="s">
        <v>337</v>
      </c>
      <c r="D51" s="305"/>
      <c r="E51" s="305"/>
      <c r="F51" s="305"/>
      <c r="G51" s="305"/>
      <c r="H51" s="305"/>
      <c r="I51" s="305"/>
      <c r="J51" s="305"/>
      <c r="K51" s="305"/>
      <c r="L51" s="305"/>
      <c r="M51" s="305"/>
      <c r="N51" s="305"/>
      <c r="O51" s="305"/>
      <c r="P51" s="305"/>
      <c r="Q51" s="305"/>
      <c r="R51" s="305"/>
      <c r="S51" s="305"/>
      <c r="T51" s="305"/>
      <c r="U51" s="305"/>
      <c r="V51" s="305"/>
      <c r="W51" s="306"/>
    </row>
    <row r="52" spans="1:28" ht="15" customHeight="1">
      <c r="B52" s="8"/>
      <c r="C52" s="305"/>
      <c r="D52" s="305"/>
      <c r="E52" s="305"/>
      <c r="F52" s="305"/>
      <c r="G52" s="305"/>
      <c r="H52" s="305"/>
      <c r="I52" s="305"/>
      <c r="J52" s="305"/>
      <c r="K52" s="305"/>
      <c r="L52" s="305"/>
      <c r="M52" s="305"/>
      <c r="N52" s="305"/>
      <c r="O52" s="305"/>
      <c r="P52" s="305"/>
      <c r="Q52" s="305"/>
      <c r="R52" s="305"/>
      <c r="S52" s="305"/>
      <c r="T52" s="305"/>
      <c r="U52" s="305"/>
      <c r="V52" s="305"/>
      <c r="W52" s="306"/>
    </row>
    <row r="53" spans="1:28" ht="15" customHeight="1">
      <c r="B53" s="8"/>
      <c r="C53" s="305"/>
      <c r="D53" s="305"/>
      <c r="E53" s="305"/>
      <c r="F53" s="305"/>
      <c r="G53" s="305"/>
      <c r="H53" s="305"/>
      <c r="I53" s="305"/>
      <c r="J53" s="305"/>
      <c r="K53" s="305"/>
      <c r="L53" s="305"/>
      <c r="M53" s="305"/>
      <c r="N53" s="305"/>
      <c r="O53" s="305"/>
      <c r="P53" s="305"/>
      <c r="Q53" s="305"/>
      <c r="R53" s="305"/>
      <c r="S53" s="305"/>
      <c r="T53" s="305"/>
      <c r="U53" s="305"/>
      <c r="V53" s="305"/>
      <c r="W53" s="306"/>
    </row>
    <row r="54" spans="1:28" ht="15" customHeight="1">
      <c r="B54" s="8"/>
      <c r="C54" s="305"/>
      <c r="D54" s="305"/>
      <c r="E54" s="305"/>
      <c r="F54" s="305"/>
      <c r="G54" s="305"/>
      <c r="H54" s="305"/>
      <c r="I54" s="305"/>
      <c r="J54" s="305"/>
      <c r="K54" s="305"/>
      <c r="L54" s="305"/>
      <c r="M54" s="305"/>
      <c r="N54" s="305"/>
      <c r="O54" s="305"/>
      <c r="P54" s="305"/>
      <c r="Q54" s="305"/>
      <c r="R54" s="305"/>
      <c r="S54" s="305"/>
      <c r="T54" s="305"/>
      <c r="U54" s="305"/>
      <c r="V54" s="305"/>
      <c r="W54" s="306"/>
    </row>
    <row r="55" spans="1:28" ht="36" customHeight="1">
      <c r="B55" s="2"/>
      <c r="C55" s="307"/>
      <c r="D55" s="307"/>
      <c r="E55" s="307"/>
      <c r="F55" s="307"/>
      <c r="G55" s="307"/>
      <c r="H55" s="307"/>
      <c r="I55" s="307"/>
      <c r="J55" s="307"/>
      <c r="K55" s="307"/>
      <c r="L55" s="307"/>
      <c r="M55" s="307"/>
      <c r="N55" s="307"/>
      <c r="O55" s="307"/>
      <c r="P55" s="307"/>
      <c r="Q55" s="307"/>
      <c r="R55" s="307"/>
      <c r="S55" s="307"/>
      <c r="T55" s="307"/>
      <c r="U55" s="307"/>
      <c r="V55" s="307"/>
      <c r="W55" s="308"/>
    </row>
    <row r="56" spans="1:28" s="15" customFormat="1" ht="15" customHeight="1">
      <c r="A56" s="55"/>
      <c r="B56" s="55"/>
      <c r="C56" s="142"/>
      <c r="D56" s="142"/>
      <c r="E56" s="142"/>
      <c r="F56" s="142"/>
      <c r="G56" s="142"/>
      <c r="H56" s="142"/>
      <c r="I56" s="142"/>
      <c r="J56" s="142"/>
      <c r="K56" s="142"/>
      <c r="L56" s="142"/>
      <c r="M56" s="142"/>
      <c r="N56" s="142"/>
      <c r="O56" s="142"/>
      <c r="P56" s="142"/>
      <c r="Q56" s="142"/>
      <c r="R56" s="142"/>
      <c r="S56" s="142"/>
      <c r="T56" s="142"/>
      <c r="U56" s="142"/>
      <c r="V56" s="142"/>
      <c r="W56" s="142"/>
      <c r="X56" s="55"/>
      <c r="Y56" s="55"/>
      <c r="Z56" s="55"/>
      <c r="AA56" s="55"/>
      <c r="AB56" s="55"/>
    </row>
    <row r="57" spans="1:28" s="1" customFormat="1" ht="12">
      <c r="B57" s="13" t="s">
        <v>27</v>
      </c>
      <c r="C57" s="11" t="s">
        <v>181</v>
      </c>
      <c r="D57" s="11"/>
      <c r="E57" s="11"/>
      <c r="F57" s="11"/>
      <c r="G57" s="11"/>
      <c r="H57" s="11"/>
      <c r="I57" s="11"/>
      <c r="J57" s="11"/>
      <c r="K57" s="11"/>
      <c r="L57" s="11"/>
      <c r="M57" s="11"/>
      <c r="N57" s="11"/>
      <c r="O57" s="11"/>
      <c r="P57" s="11"/>
      <c r="Q57" s="11"/>
      <c r="R57" s="11"/>
      <c r="S57" s="11"/>
      <c r="T57" s="11"/>
      <c r="U57" s="11"/>
      <c r="V57" s="11"/>
      <c r="W57" s="11"/>
      <c r="X57" s="10"/>
    </row>
    <row r="58" spans="1:28" s="1" customFormat="1" ht="12">
      <c r="B58" s="13" t="s">
        <v>27</v>
      </c>
      <c r="C58" s="11" t="s">
        <v>182</v>
      </c>
      <c r="D58" s="11"/>
      <c r="E58" s="11"/>
      <c r="F58" s="11"/>
      <c r="G58" s="11"/>
      <c r="H58" s="11"/>
      <c r="I58" s="11"/>
      <c r="J58" s="11"/>
      <c r="K58" s="11"/>
      <c r="L58" s="11"/>
      <c r="M58" s="11"/>
      <c r="N58" s="11"/>
      <c r="O58" s="11"/>
      <c r="P58" s="11"/>
      <c r="Q58" s="11"/>
      <c r="R58" s="11"/>
      <c r="S58" s="11"/>
      <c r="T58" s="11"/>
      <c r="U58" s="11"/>
      <c r="V58" s="11"/>
      <c r="W58" s="11"/>
      <c r="X58" s="10"/>
    </row>
    <row r="59" spans="1:28" s="1" customFormat="1" ht="15" customHeight="1">
      <c r="B59" s="13" t="s">
        <v>27</v>
      </c>
      <c r="C59" s="375" t="s">
        <v>183</v>
      </c>
      <c r="D59" s="375"/>
      <c r="E59" s="375"/>
      <c r="F59" s="375"/>
      <c r="G59" s="375"/>
      <c r="H59" s="375"/>
      <c r="I59" s="375"/>
      <c r="J59" s="375"/>
      <c r="K59" s="375"/>
      <c r="L59" s="375"/>
      <c r="M59" s="375"/>
      <c r="N59" s="375"/>
      <c r="O59" s="375"/>
      <c r="P59" s="375"/>
      <c r="Q59" s="375"/>
      <c r="R59" s="375"/>
      <c r="S59" s="375"/>
      <c r="T59" s="375"/>
      <c r="U59" s="375"/>
      <c r="V59" s="375"/>
      <c r="W59" s="375"/>
      <c r="X59" s="10"/>
    </row>
    <row r="60" spans="1:28" s="1" customFormat="1" ht="15" customHeight="1">
      <c r="B60" s="13"/>
      <c r="C60" s="375"/>
      <c r="D60" s="375"/>
      <c r="E60" s="375"/>
      <c r="F60" s="375"/>
      <c r="G60" s="375"/>
      <c r="H60" s="375"/>
      <c r="I60" s="375"/>
      <c r="J60" s="375"/>
      <c r="K60" s="375"/>
      <c r="L60" s="375"/>
      <c r="M60" s="375"/>
      <c r="N60" s="375"/>
      <c r="O60" s="375"/>
      <c r="P60" s="375"/>
      <c r="Q60" s="375"/>
      <c r="R60" s="375"/>
      <c r="S60" s="375"/>
      <c r="T60" s="375"/>
      <c r="U60" s="375"/>
      <c r="V60" s="375"/>
      <c r="W60" s="375"/>
      <c r="X60" s="10"/>
    </row>
    <row r="61" spans="1:28" s="1" customFormat="1" ht="8.25" customHeight="1">
      <c r="B61" s="13"/>
      <c r="C61" s="375"/>
      <c r="D61" s="375"/>
      <c r="E61" s="375"/>
      <c r="F61" s="375"/>
      <c r="G61" s="375"/>
      <c r="H61" s="375"/>
      <c r="I61" s="375"/>
      <c r="J61" s="375"/>
      <c r="K61" s="375"/>
      <c r="L61" s="375"/>
      <c r="M61" s="375"/>
      <c r="N61" s="375"/>
      <c r="O61" s="375"/>
      <c r="P61" s="375"/>
      <c r="Q61" s="375"/>
      <c r="R61" s="375"/>
      <c r="S61" s="375"/>
      <c r="T61" s="375"/>
      <c r="U61" s="375"/>
      <c r="V61" s="375"/>
      <c r="W61" s="375"/>
      <c r="X61" s="10"/>
    </row>
    <row r="62" spans="1:28" s="1" customFormat="1" ht="12">
      <c r="B62" s="13" t="s">
        <v>27</v>
      </c>
      <c r="C62" s="11" t="s">
        <v>28</v>
      </c>
      <c r="D62" s="11"/>
      <c r="E62" s="11"/>
      <c r="F62" s="11"/>
      <c r="G62" s="11"/>
      <c r="H62" s="11"/>
      <c r="I62" s="11"/>
      <c r="J62" s="11"/>
      <c r="K62" s="11"/>
      <c r="L62" s="11"/>
      <c r="M62" s="11"/>
      <c r="N62" s="11"/>
      <c r="O62" s="11"/>
      <c r="P62" s="11"/>
      <c r="Q62" s="11"/>
      <c r="R62" s="11"/>
      <c r="S62" s="11"/>
      <c r="T62" s="11"/>
      <c r="U62" s="11"/>
      <c r="V62" s="11"/>
      <c r="W62" s="11"/>
      <c r="X62" s="10"/>
    </row>
    <row r="63" spans="1:28" s="1" customFormat="1" ht="12">
      <c r="B63" s="329" t="s">
        <v>230</v>
      </c>
      <c r="C63" s="329"/>
      <c r="D63" s="329"/>
      <c r="E63" s="328" t="s">
        <v>231</v>
      </c>
      <c r="F63" s="328"/>
      <c r="G63" s="328"/>
      <c r="H63" s="328"/>
      <c r="I63" s="328"/>
      <c r="J63" s="328"/>
      <c r="K63" s="328"/>
      <c r="L63" s="328"/>
      <c r="M63" s="328"/>
      <c r="N63" s="328"/>
      <c r="O63" s="328"/>
      <c r="P63" s="328"/>
      <c r="Q63" s="328"/>
      <c r="R63" s="328"/>
      <c r="S63" s="328"/>
      <c r="T63" s="328"/>
      <c r="U63" s="328"/>
      <c r="V63" s="328"/>
      <c r="W63" s="328"/>
      <c r="X63" s="10"/>
    </row>
    <row r="64" spans="1:28" s="1" customFormat="1" ht="12">
      <c r="B64" s="329" t="s">
        <v>232</v>
      </c>
      <c r="C64" s="329"/>
      <c r="D64" s="329"/>
      <c r="E64" s="328" t="s">
        <v>233</v>
      </c>
      <c r="F64" s="328"/>
      <c r="G64" s="328"/>
      <c r="H64" s="328"/>
      <c r="I64" s="328"/>
      <c r="J64" s="328"/>
      <c r="K64" s="328"/>
      <c r="L64" s="328"/>
      <c r="M64" s="328"/>
      <c r="N64" s="328"/>
      <c r="O64" s="328"/>
      <c r="P64" s="328"/>
      <c r="Q64" s="328"/>
      <c r="R64" s="328"/>
      <c r="S64" s="328"/>
      <c r="T64" s="328"/>
      <c r="U64" s="328"/>
      <c r="V64" s="328"/>
      <c r="W64" s="328"/>
      <c r="X64" s="10"/>
    </row>
    <row r="65" spans="2:24" s="1" customFormat="1" ht="12">
      <c r="B65" s="329" t="s">
        <v>235</v>
      </c>
      <c r="C65" s="329"/>
      <c r="D65" s="329"/>
      <c r="E65" s="328" t="s">
        <v>234</v>
      </c>
      <c r="F65" s="328"/>
      <c r="G65" s="328"/>
      <c r="H65" s="328"/>
      <c r="I65" s="328"/>
      <c r="J65" s="328"/>
      <c r="K65" s="328"/>
      <c r="L65" s="328"/>
      <c r="M65" s="328"/>
      <c r="N65" s="328"/>
      <c r="O65" s="328"/>
      <c r="P65" s="328"/>
      <c r="Q65" s="328"/>
      <c r="R65" s="328"/>
      <c r="S65" s="328"/>
      <c r="T65" s="328"/>
      <c r="U65" s="328"/>
      <c r="V65" s="328"/>
      <c r="W65" s="328"/>
      <c r="X65" s="10"/>
    </row>
    <row r="66" spans="2:24" s="1" customFormat="1" ht="12">
      <c r="B66" s="11"/>
      <c r="C66" s="83"/>
      <c r="D66" s="83"/>
      <c r="E66" s="83"/>
      <c r="F66" s="83"/>
      <c r="G66" s="83"/>
      <c r="H66" s="83"/>
      <c r="I66" s="83"/>
      <c r="J66" s="83"/>
      <c r="K66" s="83"/>
      <c r="L66" s="83"/>
      <c r="M66" s="83"/>
      <c r="N66" s="83"/>
      <c r="O66" s="83"/>
      <c r="P66" s="83"/>
      <c r="Q66" s="83"/>
      <c r="R66" s="83"/>
      <c r="S66" s="83"/>
      <c r="T66" s="83"/>
      <c r="U66" s="83"/>
      <c r="V66" s="83"/>
      <c r="W66" s="83"/>
      <c r="X66" s="10"/>
    </row>
    <row r="67" spans="2:24" s="1" customFormat="1" ht="15" customHeight="1">
      <c r="B67" s="290" t="s">
        <v>187</v>
      </c>
      <c r="C67" s="290"/>
      <c r="D67" s="290"/>
      <c r="E67" s="290"/>
      <c r="F67" s="290"/>
      <c r="G67" s="290"/>
      <c r="H67" s="290"/>
      <c r="I67" s="290"/>
      <c r="J67" s="82"/>
      <c r="K67" s="9" t="s">
        <v>30</v>
      </c>
    </row>
    <row r="68" spans="2:24" s="1" customFormat="1" ht="12">
      <c r="B68" s="291" t="s">
        <v>184</v>
      </c>
      <c r="C68" s="292"/>
      <c r="D68" s="292"/>
      <c r="E68" s="292"/>
      <c r="F68" s="292"/>
      <c r="G68" s="292"/>
      <c r="H68" s="292"/>
      <c r="I68" s="292"/>
      <c r="J68" s="292"/>
      <c r="K68" s="292"/>
      <c r="L68" s="292"/>
      <c r="M68" s="292"/>
      <c r="N68" s="292"/>
      <c r="O68" s="292"/>
      <c r="P68" s="292"/>
      <c r="Q68" s="292"/>
      <c r="R68" s="292"/>
      <c r="S68" s="292"/>
      <c r="T68" s="292"/>
      <c r="U68" s="292"/>
      <c r="V68" s="292"/>
      <c r="W68" s="293"/>
    </row>
    <row r="69" spans="2:24" s="1" customFormat="1" ht="12.75" thickBot="1">
      <c r="B69" s="294"/>
      <c r="C69" s="295"/>
      <c r="D69" s="295"/>
      <c r="E69" s="295"/>
      <c r="F69" s="295"/>
      <c r="G69" s="295"/>
      <c r="H69" s="295"/>
      <c r="I69" s="295"/>
      <c r="J69" s="295"/>
      <c r="K69" s="295"/>
      <c r="L69" s="295"/>
      <c r="M69" s="295"/>
      <c r="N69" s="295"/>
      <c r="O69" s="295"/>
      <c r="P69" s="295"/>
      <c r="Q69" s="295"/>
      <c r="R69" s="295"/>
      <c r="S69" s="295"/>
      <c r="T69" s="295"/>
      <c r="U69" s="295"/>
      <c r="V69" s="295"/>
      <c r="W69" s="296"/>
    </row>
    <row r="70" spans="2:24" ht="15" customHeight="1" thickTop="1">
      <c r="B70" s="278" t="s">
        <v>49</v>
      </c>
      <c r="C70" s="279"/>
      <c r="D70" s="284" t="s">
        <v>264</v>
      </c>
      <c r="E70" s="286" t="s">
        <v>31</v>
      </c>
      <c r="F70" s="286"/>
      <c r="G70" s="286"/>
      <c r="H70" s="286"/>
      <c r="I70" s="286"/>
      <c r="J70" s="286"/>
      <c r="K70" s="286"/>
      <c r="L70" s="286"/>
      <c r="M70" s="286"/>
      <c r="N70" s="286"/>
      <c r="O70" s="286"/>
      <c r="P70" s="286"/>
      <c r="Q70" s="286"/>
      <c r="R70" s="286"/>
      <c r="S70" s="286"/>
      <c r="T70" s="286"/>
      <c r="U70" s="286"/>
      <c r="V70" s="286"/>
      <c r="W70" s="287"/>
    </row>
    <row r="71" spans="2:24" ht="16.5" customHeight="1">
      <c r="B71" s="280"/>
      <c r="C71" s="281"/>
      <c r="D71" s="285"/>
      <c r="E71" s="288"/>
      <c r="F71" s="288"/>
      <c r="G71" s="288"/>
      <c r="H71" s="288"/>
      <c r="I71" s="288"/>
      <c r="J71" s="288"/>
      <c r="K71" s="288"/>
      <c r="L71" s="288"/>
      <c r="M71" s="288"/>
      <c r="N71" s="288"/>
      <c r="O71" s="288"/>
      <c r="P71" s="288"/>
      <c r="Q71" s="288"/>
      <c r="R71" s="288"/>
      <c r="S71" s="288"/>
      <c r="T71" s="288"/>
      <c r="U71" s="288"/>
      <c r="V71" s="288"/>
      <c r="W71" s="289"/>
    </row>
    <row r="72" spans="2:24">
      <c r="B72" s="280"/>
      <c r="C72" s="281"/>
      <c r="D72" s="34" t="s">
        <v>51</v>
      </c>
      <c r="E72" s="288" t="s">
        <v>32</v>
      </c>
      <c r="F72" s="288"/>
      <c r="G72" s="288"/>
      <c r="H72" s="288"/>
      <c r="I72" s="288"/>
      <c r="J72" s="288"/>
      <c r="K72" s="288"/>
      <c r="L72" s="288"/>
      <c r="M72" s="288"/>
      <c r="N72" s="288"/>
      <c r="O72" s="288"/>
      <c r="P72" s="288"/>
      <c r="Q72" s="288"/>
      <c r="R72" s="288"/>
      <c r="S72" s="288"/>
      <c r="T72" s="288"/>
      <c r="U72" s="288"/>
      <c r="V72" s="288"/>
      <c r="W72" s="289"/>
    </row>
    <row r="73" spans="2:24">
      <c r="B73" s="280"/>
      <c r="C73" s="281"/>
      <c r="D73" s="34" t="s">
        <v>51</v>
      </c>
      <c r="E73" s="288" t="s">
        <v>33</v>
      </c>
      <c r="F73" s="288"/>
      <c r="G73" s="288"/>
      <c r="H73" s="288"/>
      <c r="I73" s="288"/>
      <c r="J73" s="288"/>
      <c r="K73" s="288"/>
      <c r="L73" s="288"/>
      <c r="M73" s="288"/>
      <c r="N73" s="288"/>
      <c r="O73" s="288"/>
      <c r="P73" s="288"/>
      <c r="Q73" s="288"/>
      <c r="R73" s="288"/>
      <c r="S73" s="288"/>
      <c r="T73" s="288"/>
      <c r="U73" s="288"/>
      <c r="V73" s="288"/>
      <c r="W73" s="289"/>
    </row>
    <row r="74" spans="2:24">
      <c r="B74" s="280"/>
      <c r="C74" s="281"/>
      <c r="D74" s="34" t="s">
        <v>51</v>
      </c>
      <c r="E74" s="288" t="s">
        <v>34</v>
      </c>
      <c r="F74" s="288"/>
      <c r="G74" s="288"/>
      <c r="H74" s="288"/>
      <c r="I74" s="288"/>
      <c r="J74" s="288"/>
      <c r="K74" s="288"/>
      <c r="L74" s="288"/>
      <c r="M74" s="288"/>
      <c r="N74" s="288"/>
      <c r="O74" s="288"/>
      <c r="P74" s="288"/>
      <c r="Q74" s="288"/>
      <c r="R74" s="288"/>
      <c r="S74" s="288"/>
      <c r="T74" s="288"/>
      <c r="U74" s="288"/>
      <c r="V74" s="288"/>
      <c r="W74" s="289"/>
    </row>
    <row r="75" spans="2:24">
      <c r="B75" s="282"/>
      <c r="C75" s="283"/>
      <c r="D75" s="19" t="s">
        <v>51</v>
      </c>
      <c r="E75" s="332" t="s">
        <v>53</v>
      </c>
      <c r="F75" s="332"/>
      <c r="G75" s="333"/>
      <c r="H75" s="333"/>
      <c r="I75" s="333"/>
      <c r="J75" s="333"/>
      <c r="K75" s="333"/>
      <c r="L75" s="333"/>
      <c r="M75" s="333"/>
      <c r="N75" s="333"/>
      <c r="O75" s="333"/>
      <c r="P75" s="333"/>
      <c r="Q75" s="333"/>
      <c r="R75" s="333"/>
      <c r="S75" s="333"/>
      <c r="T75" s="333"/>
      <c r="U75" s="333"/>
      <c r="V75" s="333"/>
      <c r="W75" s="17" t="s">
        <v>52</v>
      </c>
    </row>
    <row r="76" spans="2:24">
      <c r="B76" s="334" t="s">
        <v>185</v>
      </c>
      <c r="C76" s="335"/>
      <c r="D76" s="20" t="s">
        <v>51</v>
      </c>
      <c r="E76" s="340" t="s">
        <v>35</v>
      </c>
      <c r="F76" s="341"/>
      <c r="G76" s="341"/>
      <c r="H76" s="341"/>
      <c r="I76" s="341"/>
      <c r="J76" s="341"/>
      <c r="K76" s="341"/>
      <c r="L76" s="341"/>
      <c r="M76" s="341"/>
      <c r="N76" s="341"/>
      <c r="O76" s="341"/>
      <c r="P76" s="341"/>
      <c r="Q76" s="341"/>
      <c r="R76" s="341"/>
      <c r="S76" s="341"/>
      <c r="T76" s="341"/>
      <c r="U76" s="341"/>
      <c r="V76" s="341"/>
      <c r="W76" s="342"/>
    </row>
    <row r="77" spans="2:24" ht="23.25" customHeight="1">
      <c r="B77" s="336"/>
      <c r="C77" s="337"/>
      <c r="D77" s="34" t="s">
        <v>51</v>
      </c>
      <c r="E77" s="288" t="s">
        <v>36</v>
      </c>
      <c r="F77" s="309"/>
      <c r="G77" s="309"/>
      <c r="H77" s="309"/>
      <c r="I77" s="309"/>
      <c r="J77" s="309"/>
      <c r="K77" s="309"/>
      <c r="L77" s="309"/>
      <c r="M77" s="309"/>
      <c r="N77" s="309"/>
      <c r="O77" s="309"/>
      <c r="P77" s="309"/>
      <c r="Q77" s="309"/>
      <c r="R77" s="309"/>
      <c r="S77" s="309"/>
      <c r="T77" s="309"/>
      <c r="U77" s="309"/>
      <c r="V77" s="309"/>
      <c r="W77" s="310"/>
    </row>
    <row r="78" spans="2:24" ht="44.25" customHeight="1">
      <c r="B78" s="336"/>
      <c r="C78" s="337"/>
      <c r="D78" s="34" t="s">
        <v>51</v>
      </c>
      <c r="E78" s="288" t="s">
        <v>37</v>
      </c>
      <c r="F78" s="309"/>
      <c r="G78" s="309"/>
      <c r="H78" s="309"/>
      <c r="I78" s="309"/>
      <c r="J78" s="309"/>
      <c r="K78" s="309"/>
      <c r="L78" s="309"/>
      <c r="M78" s="309"/>
      <c r="N78" s="309"/>
      <c r="O78" s="309"/>
      <c r="P78" s="309"/>
      <c r="Q78" s="309"/>
      <c r="R78" s="309"/>
      <c r="S78" s="309"/>
      <c r="T78" s="309"/>
      <c r="U78" s="309"/>
      <c r="V78" s="309"/>
      <c r="W78" s="310"/>
    </row>
    <row r="79" spans="2:24">
      <c r="B79" s="336"/>
      <c r="C79" s="337"/>
      <c r="D79" s="34" t="s">
        <v>264</v>
      </c>
      <c r="E79" s="288" t="s">
        <v>38</v>
      </c>
      <c r="F79" s="309"/>
      <c r="G79" s="309"/>
      <c r="H79" s="309"/>
      <c r="I79" s="309"/>
      <c r="J79" s="309"/>
      <c r="K79" s="309"/>
      <c r="L79" s="309"/>
      <c r="M79" s="309"/>
      <c r="N79" s="309"/>
      <c r="O79" s="309"/>
      <c r="P79" s="309"/>
      <c r="Q79" s="309"/>
      <c r="R79" s="309"/>
      <c r="S79" s="309"/>
      <c r="T79" s="309"/>
      <c r="U79" s="309"/>
      <c r="V79" s="309"/>
      <c r="W79" s="310"/>
    </row>
    <row r="80" spans="2:24">
      <c r="B80" s="336"/>
      <c r="C80" s="337"/>
      <c r="D80" s="34" t="s">
        <v>51</v>
      </c>
      <c r="E80" s="288" t="s">
        <v>39</v>
      </c>
      <c r="F80" s="309"/>
      <c r="G80" s="309"/>
      <c r="H80" s="309"/>
      <c r="I80" s="309"/>
      <c r="J80" s="309"/>
      <c r="K80" s="309"/>
      <c r="L80" s="309"/>
      <c r="M80" s="309"/>
      <c r="N80" s="309"/>
      <c r="O80" s="309"/>
      <c r="P80" s="309"/>
      <c r="Q80" s="309"/>
      <c r="R80" s="309"/>
      <c r="S80" s="309"/>
      <c r="T80" s="309"/>
      <c r="U80" s="309"/>
      <c r="V80" s="309"/>
      <c r="W80" s="310"/>
    </row>
    <row r="81" spans="2:36" ht="21" customHeight="1">
      <c r="B81" s="336"/>
      <c r="C81" s="337"/>
      <c r="D81" s="34" t="s">
        <v>51</v>
      </c>
      <c r="E81" s="288" t="s">
        <v>40</v>
      </c>
      <c r="F81" s="309"/>
      <c r="G81" s="309"/>
      <c r="H81" s="309"/>
      <c r="I81" s="309"/>
      <c r="J81" s="309"/>
      <c r="K81" s="309"/>
      <c r="L81" s="309"/>
      <c r="M81" s="309"/>
      <c r="N81" s="309"/>
      <c r="O81" s="309"/>
      <c r="P81" s="309"/>
      <c r="Q81" s="309"/>
      <c r="R81" s="309"/>
      <c r="S81" s="309"/>
      <c r="T81" s="309"/>
      <c r="U81" s="309"/>
      <c r="V81" s="309"/>
      <c r="W81" s="310"/>
    </row>
    <row r="82" spans="2:36">
      <c r="B82" s="336"/>
      <c r="C82" s="337"/>
      <c r="D82" s="34" t="s">
        <v>51</v>
      </c>
      <c r="E82" s="357" t="s">
        <v>41</v>
      </c>
      <c r="F82" s="357"/>
      <c r="G82" s="357"/>
      <c r="H82" s="357"/>
      <c r="I82" s="357"/>
      <c r="J82" s="357"/>
      <c r="K82" s="357"/>
      <c r="L82" s="357"/>
      <c r="M82" s="357"/>
      <c r="N82" s="357"/>
      <c r="O82" s="357"/>
      <c r="P82" s="357"/>
      <c r="Q82" s="357"/>
      <c r="R82" s="357"/>
      <c r="S82" s="357"/>
      <c r="T82" s="357"/>
      <c r="U82" s="357"/>
      <c r="V82" s="357"/>
      <c r="W82" s="358"/>
    </row>
    <row r="83" spans="2:36">
      <c r="B83" s="336"/>
      <c r="C83" s="337"/>
      <c r="D83" s="34" t="s">
        <v>51</v>
      </c>
      <c r="E83" s="357" t="s">
        <v>42</v>
      </c>
      <c r="F83" s="357"/>
      <c r="G83" s="357"/>
      <c r="H83" s="357"/>
      <c r="I83" s="357"/>
      <c r="J83" s="357"/>
      <c r="K83" s="357"/>
      <c r="L83" s="357"/>
      <c r="M83" s="357"/>
      <c r="N83" s="357"/>
      <c r="O83" s="357"/>
      <c r="P83" s="357"/>
      <c r="Q83" s="357"/>
      <c r="R83" s="357"/>
      <c r="S83" s="357"/>
      <c r="T83" s="357"/>
      <c r="U83" s="357"/>
      <c r="V83" s="357"/>
      <c r="W83" s="358"/>
    </row>
    <row r="84" spans="2:36">
      <c r="B84" s="338"/>
      <c r="C84" s="339"/>
      <c r="D84" s="19" t="s">
        <v>51</v>
      </c>
      <c r="E84" s="332" t="s">
        <v>53</v>
      </c>
      <c r="F84" s="332"/>
      <c r="G84" s="333"/>
      <c r="H84" s="333"/>
      <c r="I84" s="333"/>
      <c r="J84" s="333"/>
      <c r="K84" s="333"/>
      <c r="L84" s="333"/>
      <c r="M84" s="333"/>
      <c r="N84" s="333"/>
      <c r="O84" s="333"/>
      <c r="P84" s="333"/>
      <c r="Q84" s="333"/>
      <c r="R84" s="333"/>
      <c r="S84" s="333"/>
      <c r="T84" s="333"/>
      <c r="U84" s="333"/>
      <c r="V84" s="333"/>
      <c r="W84" s="17" t="s">
        <v>52</v>
      </c>
    </row>
    <row r="85" spans="2:36">
      <c r="B85" s="278" t="s">
        <v>50</v>
      </c>
      <c r="C85" s="279"/>
      <c r="D85" s="20" t="s">
        <v>51</v>
      </c>
      <c r="E85" s="340" t="s">
        <v>43</v>
      </c>
      <c r="F85" s="340"/>
      <c r="G85" s="340"/>
      <c r="H85" s="340"/>
      <c r="I85" s="340"/>
      <c r="J85" s="340"/>
      <c r="K85" s="340"/>
      <c r="L85" s="340"/>
      <c r="M85" s="340"/>
      <c r="N85" s="340"/>
      <c r="O85" s="340"/>
      <c r="P85" s="340"/>
      <c r="Q85" s="340"/>
      <c r="R85" s="340"/>
      <c r="S85" s="340"/>
      <c r="T85" s="340"/>
      <c r="U85" s="340"/>
      <c r="V85" s="340"/>
      <c r="W85" s="359"/>
    </row>
    <row r="86" spans="2:36" ht="21" customHeight="1">
      <c r="B86" s="280"/>
      <c r="C86" s="281"/>
      <c r="D86" s="34" t="s">
        <v>51</v>
      </c>
      <c r="E86" s="288" t="s">
        <v>44</v>
      </c>
      <c r="F86" s="288"/>
      <c r="G86" s="288"/>
      <c r="H86" s="288"/>
      <c r="I86" s="288"/>
      <c r="J86" s="288"/>
      <c r="K86" s="288"/>
      <c r="L86" s="288"/>
      <c r="M86" s="288"/>
      <c r="N86" s="288"/>
      <c r="O86" s="288"/>
      <c r="P86" s="288"/>
      <c r="Q86" s="288"/>
      <c r="R86" s="288"/>
      <c r="S86" s="288"/>
      <c r="T86" s="288"/>
      <c r="U86" s="288"/>
      <c r="V86" s="288"/>
      <c r="W86" s="289"/>
    </row>
    <row r="87" spans="2:36">
      <c r="B87" s="280"/>
      <c r="C87" s="281"/>
      <c r="D87" s="34" t="s">
        <v>51</v>
      </c>
      <c r="E87" s="288" t="s">
        <v>45</v>
      </c>
      <c r="F87" s="288"/>
      <c r="G87" s="288"/>
      <c r="H87" s="288"/>
      <c r="I87" s="288"/>
      <c r="J87" s="288"/>
      <c r="K87" s="288"/>
      <c r="L87" s="288"/>
      <c r="M87" s="288"/>
      <c r="N87" s="288"/>
      <c r="O87" s="288"/>
      <c r="P87" s="288"/>
      <c r="Q87" s="288"/>
      <c r="R87" s="288"/>
      <c r="S87" s="288"/>
      <c r="T87" s="288"/>
      <c r="U87" s="288"/>
      <c r="V87" s="288"/>
      <c r="W87" s="289"/>
    </row>
    <row r="88" spans="2:36">
      <c r="B88" s="280"/>
      <c r="C88" s="281"/>
      <c r="D88" s="34" t="s">
        <v>51</v>
      </c>
      <c r="E88" s="288" t="s">
        <v>46</v>
      </c>
      <c r="F88" s="288"/>
      <c r="G88" s="288"/>
      <c r="H88" s="288"/>
      <c r="I88" s="288"/>
      <c r="J88" s="288"/>
      <c r="K88" s="288"/>
      <c r="L88" s="288"/>
      <c r="M88" s="288"/>
      <c r="N88" s="288"/>
      <c r="O88" s="288"/>
      <c r="P88" s="288"/>
      <c r="Q88" s="288"/>
      <c r="R88" s="288"/>
      <c r="S88" s="288"/>
      <c r="T88" s="288"/>
      <c r="U88" s="288"/>
      <c r="V88" s="288"/>
      <c r="W88" s="289"/>
    </row>
    <row r="89" spans="2:36">
      <c r="B89" s="280"/>
      <c r="C89" s="281"/>
      <c r="D89" s="34" t="s">
        <v>264</v>
      </c>
      <c r="E89" s="288" t="s">
        <v>47</v>
      </c>
      <c r="F89" s="288"/>
      <c r="G89" s="288"/>
      <c r="H89" s="288"/>
      <c r="I89" s="288"/>
      <c r="J89" s="288"/>
      <c r="K89" s="288"/>
      <c r="L89" s="288"/>
      <c r="M89" s="288"/>
      <c r="N89" s="288"/>
      <c r="O89" s="288"/>
      <c r="P89" s="288"/>
      <c r="Q89" s="288"/>
      <c r="R89" s="288"/>
      <c r="S89" s="288"/>
      <c r="T89" s="288"/>
      <c r="U89" s="288"/>
      <c r="V89" s="288"/>
      <c r="W89" s="289"/>
    </row>
    <row r="90" spans="2:36">
      <c r="B90" s="280"/>
      <c r="C90" s="281"/>
      <c r="D90" s="34" t="s">
        <v>51</v>
      </c>
      <c r="E90" s="288" t="s">
        <v>48</v>
      </c>
      <c r="F90" s="288"/>
      <c r="G90" s="288"/>
      <c r="H90" s="288"/>
      <c r="I90" s="288"/>
      <c r="J90" s="288"/>
      <c r="K90" s="288"/>
      <c r="L90" s="288"/>
      <c r="M90" s="288"/>
      <c r="N90" s="288"/>
      <c r="O90" s="288"/>
      <c r="P90" s="288"/>
      <c r="Q90" s="288"/>
      <c r="R90" s="288"/>
      <c r="S90" s="288"/>
      <c r="T90" s="288"/>
      <c r="U90" s="288"/>
      <c r="V90" s="288"/>
      <c r="W90" s="289"/>
    </row>
    <row r="91" spans="2:36" ht="14.25" thickBot="1">
      <c r="B91" s="282"/>
      <c r="C91" s="283"/>
      <c r="D91" s="21" t="s">
        <v>51</v>
      </c>
      <c r="E91" s="353" t="s">
        <v>53</v>
      </c>
      <c r="F91" s="353"/>
      <c r="G91" s="354"/>
      <c r="H91" s="354"/>
      <c r="I91" s="354"/>
      <c r="J91" s="354"/>
      <c r="K91" s="354"/>
      <c r="L91" s="354"/>
      <c r="M91" s="354"/>
      <c r="N91" s="354"/>
      <c r="O91" s="354"/>
      <c r="P91" s="354"/>
      <c r="Q91" s="354"/>
      <c r="R91" s="354"/>
      <c r="S91" s="354"/>
      <c r="T91" s="354"/>
      <c r="U91" s="354"/>
      <c r="V91" s="354"/>
      <c r="W91" s="18" t="s">
        <v>52</v>
      </c>
    </row>
    <row r="92" spans="2:36" s="1" customFormat="1" ht="12.75" thickTop="1">
      <c r="B92" s="11"/>
      <c r="C92" s="83"/>
      <c r="D92" s="83"/>
      <c r="E92" s="83"/>
      <c r="F92" s="83"/>
      <c r="G92" s="83"/>
      <c r="H92" s="83"/>
      <c r="I92" s="83"/>
      <c r="J92" s="83"/>
      <c r="K92" s="83"/>
      <c r="L92" s="83"/>
      <c r="M92" s="83"/>
      <c r="N92" s="83"/>
      <c r="O92" s="83"/>
      <c r="P92" s="83"/>
      <c r="Q92" s="83"/>
      <c r="R92" s="83"/>
      <c r="S92" s="83"/>
      <c r="T92" s="83"/>
      <c r="U92" s="83"/>
      <c r="V92" s="83"/>
      <c r="W92" s="83"/>
      <c r="X92" s="10"/>
    </row>
    <row r="93" spans="2:36" s="1" customFormat="1" ht="15" customHeight="1">
      <c r="B93" s="290" t="s">
        <v>186</v>
      </c>
      <c r="C93" s="290"/>
      <c r="D93" s="290"/>
      <c r="E93" s="290"/>
      <c r="F93" s="290"/>
      <c r="G93" s="290"/>
      <c r="H93" s="290"/>
      <c r="I93" s="290"/>
      <c r="J93" s="82"/>
      <c r="K93" s="9" t="s">
        <v>30</v>
      </c>
    </row>
    <row r="94" spans="2:36" ht="15" customHeight="1" thickBot="1">
      <c r="B94" s="343" t="s">
        <v>189</v>
      </c>
      <c r="C94" s="343"/>
      <c r="D94" s="343"/>
      <c r="E94" s="343"/>
      <c r="F94" s="343"/>
      <c r="G94" s="343"/>
      <c r="H94" s="343"/>
      <c r="I94" s="343"/>
      <c r="J94" s="343"/>
      <c r="K94" s="343"/>
      <c r="L94" s="343"/>
      <c r="M94" s="343"/>
      <c r="N94" s="343"/>
      <c r="O94" s="343"/>
      <c r="P94" s="343"/>
      <c r="Q94" s="343"/>
      <c r="R94" s="343"/>
      <c r="S94" s="343"/>
      <c r="T94" s="343"/>
      <c r="U94" s="343"/>
      <c r="V94" s="343"/>
      <c r="W94" s="343"/>
    </row>
    <row r="95" spans="2:36" ht="14.25" thickTop="1">
      <c r="B95" s="291" t="s">
        <v>190</v>
      </c>
      <c r="C95" s="364"/>
      <c r="D95" s="364"/>
      <c r="E95" s="33" t="s">
        <v>147</v>
      </c>
      <c r="F95" s="320" t="s">
        <v>193</v>
      </c>
      <c r="G95" s="320"/>
      <c r="H95" s="320"/>
      <c r="I95" s="320"/>
      <c r="J95" s="320"/>
      <c r="K95" s="320"/>
      <c r="L95" s="320"/>
      <c r="M95" s="320"/>
      <c r="N95" s="320"/>
      <c r="O95" s="320"/>
      <c r="P95" s="320"/>
      <c r="Q95" s="134" t="s">
        <v>196</v>
      </c>
      <c r="R95" s="135" t="s">
        <v>147</v>
      </c>
      <c r="S95" s="134" t="s">
        <v>197</v>
      </c>
      <c r="T95" s="136"/>
      <c r="U95" s="134"/>
      <c r="V95" s="134"/>
      <c r="W95" s="137"/>
    </row>
    <row r="96" spans="2:36">
      <c r="B96" s="365"/>
      <c r="C96" s="366"/>
      <c r="D96" s="366"/>
      <c r="E96" s="34" t="s">
        <v>51</v>
      </c>
      <c r="F96" s="330" t="s">
        <v>194</v>
      </c>
      <c r="G96" s="330"/>
      <c r="H96" s="330"/>
      <c r="I96" s="330"/>
      <c r="J96" s="330"/>
      <c r="K96" s="330"/>
      <c r="L96" s="330"/>
      <c r="M96" s="330"/>
      <c r="N96" s="330"/>
      <c r="O96" s="330"/>
      <c r="P96" s="330"/>
      <c r="Q96" s="85" t="s">
        <v>196</v>
      </c>
      <c r="R96" s="86" t="s">
        <v>51</v>
      </c>
      <c r="S96" s="85" t="s">
        <v>197</v>
      </c>
      <c r="T96" s="85"/>
      <c r="U96" s="85"/>
      <c r="V96" s="85"/>
      <c r="W96" s="138"/>
      <c r="Y96" s="9" t="s">
        <v>336</v>
      </c>
      <c r="Z96" s="260" t="s">
        <v>335</v>
      </c>
      <c r="AA96" s="261"/>
      <c r="AB96" s="261"/>
      <c r="AC96" s="261"/>
      <c r="AD96" s="261"/>
      <c r="AE96" s="261"/>
      <c r="AF96" s="261"/>
      <c r="AG96" s="261"/>
      <c r="AH96" s="261"/>
      <c r="AI96" s="188"/>
      <c r="AJ96" s="188"/>
    </row>
    <row r="97" spans="2:36">
      <c r="B97" s="360" t="s">
        <v>191</v>
      </c>
      <c r="C97" s="361"/>
      <c r="D97" s="361"/>
      <c r="E97" s="84" t="s">
        <v>51</v>
      </c>
      <c r="F97" s="331" t="s">
        <v>195</v>
      </c>
      <c r="G97" s="331"/>
      <c r="H97" s="331"/>
      <c r="I97" s="331"/>
      <c r="J97" s="331"/>
      <c r="K97" s="331"/>
      <c r="L97" s="331"/>
      <c r="M97" s="331"/>
      <c r="N97" s="331"/>
      <c r="O97" s="331"/>
      <c r="P97" s="331"/>
      <c r="Q97" s="87" t="s">
        <v>196</v>
      </c>
      <c r="R97" s="88" t="s">
        <v>51</v>
      </c>
      <c r="S97" s="87" t="s">
        <v>197</v>
      </c>
      <c r="T97" s="87"/>
      <c r="U97" s="87"/>
      <c r="V97" s="87"/>
      <c r="W97" s="139"/>
      <c r="Z97" s="261"/>
      <c r="AA97" s="261"/>
      <c r="AB97" s="261"/>
      <c r="AC97" s="261"/>
      <c r="AD97" s="261"/>
      <c r="AE97" s="261"/>
      <c r="AF97" s="261"/>
      <c r="AG97" s="261"/>
      <c r="AH97" s="261"/>
      <c r="AI97" s="188"/>
      <c r="AJ97" s="188"/>
    </row>
    <row r="98" spans="2:36" ht="14.25" thickBot="1">
      <c r="B98" s="362"/>
      <c r="C98" s="363"/>
      <c r="D98" s="363"/>
      <c r="E98" s="21" t="s">
        <v>51</v>
      </c>
      <c r="F98" s="140" t="s">
        <v>192</v>
      </c>
      <c r="G98" s="140"/>
      <c r="H98" s="319"/>
      <c r="I98" s="319"/>
      <c r="J98" s="319"/>
      <c r="K98" s="319"/>
      <c r="L98" s="319"/>
      <c r="M98" s="319"/>
      <c r="N98" s="319"/>
      <c r="O98" s="319"/>
      <c r="P98" s="319"/>
      <c r="Q98" s="319"/>
      <c r="R98" s="319"/>
      <c r="S98" s="319"/>
      <c r="T98" s="319"/>
      <c r="U98" s="319"/>
      <c r="V98" s="319"/>
      <c r="W98" s="141" t="s">
        <v>198</v>
      </c>
      <c r="Z98" s="261"/>
      <c r="AA98" s="261"/>
      <c r="AB98" s="261"/>
      <c r="AC98" s="261"/>
      <c r="AD98" s="261"/>
      <c r="AE98" s="261"/>
      <c r="AF98" s="261"/>
      <c r="AG98" s="261"/>
      <c r="AH98" s="261"/>
      <c r="AI98" s="188"/>
      <c r="AJ98" s="188"/>
    </row>
    <row r="99" spans="2:36" ht="14.25" thickTop="1"/>
    <row r="100" spans="2:36" ht="26.25" customHeight="1">
      <c r="B100" s="355" t="s">
        <v>188</v>
      </c>
      <c r="C100" s="355"/>
      <c r="D100" s="355"/>
      <c r="E100" s="355"/>
      <c r="F100" s="355"/>
      <c r="G100" s="355"/>
      <c r="H100" s="355"/>
      <c r="I100" s="355"/>
      <c r="J100" s="355"/>
      <c r="K100" s="355"/>
      <c r="L100" s="355"/>
      <c r="M100" s="355"/>
      <c r="N100" s="355"/>
      <c r="O100" s="355"/>
      <c r="P100" s="355"/>
      <c r="Q100" s="355"/>
      <c r="R100" s="355"/>
      <c r="S100" s="355"/>
      <c r="T100" s="355"/>
      <c r="U100" s="355"/>
      <c r="V100" s="355"/>
      <c r="W100" s="355"/>
    </row>
    <row r="102" spans="2:36" ht="15" customHeight="1">
      <c r="B102" s="278" t="s">
        <v>236</v>
      </c>
      <c r="C102" s="279"/>
      <c r="D102" s="279"/>
      <c r="E102" s="279"/>
      <c r="F102" s="279"/>
      <c r="G102" s="279"/>
      <c r="H102" s="279"/>
      <c r="I102" s="279"/>
      <c r="J102" s="279"/>
      <c r="K102" s="279"/>
      <c r="L102" s="279"/>
      <c r="M102" s="279"/>
      <c r="N102" s="279"/>
      <c r="O102" s="279"/>
      <c r="P102" s="279"/>
      <c r="Q102" s="279"/>
      <c r="R102" s="279"/>
      <c r="S102" s="279"/>
      <c r="T102" s="279"/>
      <c r="U102" s="279"/>
      <c r="V102" s="279"/>
      <c r="W102" s="356"/>
    </row>
    <row r="103" spans="2:36" ht="6" customHeight="1">
      <c r="B103" s="56"/>
      <c r="C103" s="55"/>
      <c r="D103" s="55"/>
      <c r="E103" s="55"/>
      <c r="F103" s="55"/>
      <c r="G103" s="55"/>
      <c r="H103" s="55"/>
      <c r="I103" s="55"/>
      <c r="J103" s="55"/>
      <c r="K103" s="55"/>
      <c r="L103" s="55"/>
      <c r="M103" s="55"/>
      <c r="N103" s="55"/>
      <c r="O103" s="55"/>
      <c r="P103" s="55"/>
      <c r="Q103" s="55"/>
      <c r="R103" s="55"/>
      <c r="S103" s="55"/>
      <c r="T103" s="55"/>
      <c r="U103" s="55"/>
      <c r="V103" s="55"/>
      <c r="W103" s="42"/>
    </row>
    <row r="104" spans="2:36" ht="15" customHeight="1">
      <c r="B104" s="56"/>
      <c r="C104" s="55"/>
      <c r="D104" s="55"/>
      <c r="E104" s="16" t="s">
        <v>135</v>
      </c>
      <c r="F104" s="68" t="s">
        <v>136</v>
      </c>
      <c r="G104" s="72" t="s">
        <v>23</v>
      </c>
      <c r="H104" s="68">
        <v>8</v>
      </c>
      <c r="I104" s="72" t="s">
        <v>24</v>
      </c>
      <c r="J104" s="68">
        <v>20</v>
      </c>
      <c r="K104" s="72" t="s">
        <v>124</v>
      </c>
      <c r="L104" s="281" t="s">
        <v>56</v>
      </c>
      <c r="M104" s="281"/>
      <c r="N104" s="326" t="s">
        <v>276</v>
      </c>
      <c r="O104" s="326"/>
      <c r="P104" s="326"/>
      <c r="Q104" s="326"/>
      <c r="R104" s="326"/>
      <c r="S104" s="326"/>
      <c r="T104" s="326"/>
      <c r="U104" s="326"/>
      <c r="V104" s="326"/>
      <c r="W104" s="327"/>
    </row>
    <row r="105" spans="2:36" ht="15" customHeight="1">
      <c r="B105" s="56"/>
      <c r="C105" s="55"/>
      <c r="D105" s="55"/>
      <c r="E105" s="16"/>
      <c r="F105" s="16"/>
      <c r="G105" s="16"/>
      <c r="H105" s="16"/>
      <c r="I105" s="16"/>
      <c r="J105" s="16"/>
      <c r="K105" s="16"/>
      <c r="L105" s="32"/>
      <c r="M105" s="32"/>
      <c r="N105" s="326"/>
      <c r="O105" s="326"/>
      <c r="P105" s="326"/>
      <c r="Q105" s="326"/>
      <c r="R105" s="326"/>
      <c r="S105" s="326"/>
      <c r="T105" s="326"/>
      <c r="U105" s="326"/>
      <c r="V105" s="326"/>
      <c r="W105" s="327"/>
    </row>
    <row r="106" spans="2:36" ht="6.75" customHeight="1">
      <c r="B106" s="56"/>
      <c r="C106" s="55"/>
      <c r="D106" s="55"/>
      <c r="E106" s="55"/>
      <c r="F106" s="55"/>
      <c r="G106" s="55"/>
      <c r="H106" s="55"/>
      <c r="I106" s="55"/>
      <c r="J106" s="55"/>
      <c r="K106" s="55"/>
      <c r="L106" s="55"/>
      <c r="M106" s="55"/>
      <c r="N106" s="15"/>
      <c r="O106" s="55"/>
      <c r="P106" s="55"/>
      <c r="Q106" s="55"/>
      <c r="R106" s="55"/>
      <c r="S106" s="55"/>
      <c r="T106" s="55"/>
      <c r="U106" s="55"/>
      <c r="V106" s="55"/>
      <c r="W106" s="42"/>
    </row>
    <row r="107" spans="2:36" ht="15" customHeight="1">
      <c r="B107" s="56"/>
      <c r="C107" s="55"/>
      <c r="D107" s="55"/>
      <c r="E107" s="55"/>
      <c r="F107" s="55"/>
      <c r="G107" s="55"/>
      <c r="H107" s="55"/>
      <c r="I107" s="55"/>
      <c r="J107" s="55"/>
      <c r="K107" s="55"/>
      <c r="L107" s="281" t="s">
        <v>55</v>
      </c>
      <c r="M107" s="281"/>
      <c r="N107" s="344" t="s">
        <v>277</v>
      </c>
      <c r="O107" s="344"/>
      <c r="P107" s="344"/>
      <c r="Q107" s="344"/>
      <c r="R107" s="344"/>
      <c r="S107" s="344"/>
      <c r="T107" s="344"/>
      <c r="U107" s="16" t="s">
        <v>54</v>
      </c>
      <c r="W107" s="42"/>
    </row>
    <row r="108" spans="2:36" ht="15" customHeight="1">
      <c r="B108" s="48"/>
      <c r="C108" s="49"/>
      <c r="D108" s="49"/>
      <c r="E108" s="49"/>
      <c r="F108" s="49"/>
      <c r="G108" s="49"/>
      <c r="H108" s="49"/>
      <c r="I108" s="49"/>
      <c r="J108" s="49"/>
      <c r="K108" s="49"/>
      <c r="L108" s="49"/>
      <c r="M108" s="49"/>
      <c r="N108" s="49"/>
      <c r="O108" s="49"/>
      <c r="P108" s="49"/>
      <c r="Q108" s="49"/>
      <c r="R108" s="49"/>
      <c r="S108" s="49"/>
      <c r="T108" s="49"/>
      <c r="U108" s="49"/>
      <c r="V108" s="49"/>
      <c r="W108" s="50"/>
    </row>
    <row r="109" spans="2:36" ht="8.25" customHeight="1"/>
    <row r="110" spans="2:36" ht="15" customHeight="1"/>
    <row r="111" spans="2:36" ht="15" customHeight="1"/>
    <row r="112" spans="2:36"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sheetData>
  <mergeCells count="162">
    <mergeCell ref="U3:W3"/>
    <mergeCell ref="O4:S4"/>
    <mergeCell ref="T4:W4"/>
    <mergeCell ref="B6:D7"/>
    <mergeCell ref="E6:F6"/>
    <mergeCell ref="G6:W6"/>
    <mergeCell ref="E7:F7"/>
    <mergeCell ref="G7:W7"/>
    <mergeCell ref="B8:D11"/>
    <mergeCell ref="F8:H8"/>
    <mergeCell ref="E9:F10"/>
    <mergeCell ref="G9:H9"/>
    <mergeCell ref="I9:W10"/>
    <mergeCell ref="G10:H10"/>
    <mergeCell ref="E11:F11"/>
    <mergeCell ref="G11:L11"/>
    <mergeCell ref="M11:N11"/>
    <mergeCell ref="O11:T11"/>
    <mergeCell ref="B21:H21"/>
    <mergeCell ref="I21:W22"/>
    <mergeCell ref="E13:F13"/>
    <mergeCell ref="G13:Q13"/>
    <mergeCell ref="R13:S13"/>
    <mergeCell ref="B14:D17"/>
    <mergeCell ref="F14:H14"/>
    <mergeCell ref="E15:F16"/>
    <mergeCell ref="G15:H15"/>
    <mergeCell ref="I15:W16"/>
    <mergeCell ref="G16:H16"/>
    <mergeCell ref="B12:D13"/>
    <mergeCell ref="E12:F12"/>
    <mergeCell ref="G12:Q12"/>
    <mergeCell ref="R12:S12"/>
    <mergeCell ref="T12:W13"/>
    <mergeCell ref="E17:F17"/>
    <mergeCell ref="G17:L17"/>
    <mergeCell ref="M17:N17"/>
    <mergeCell ref="O17:T17"/>
    <mergeCell ref="V19:W19"/>
    <mergeCell ref="V18:W18"/>
    <mergeCell ref="T19:U19"/>
    <mergeCell ref="T18:U18"/>
    <mergeCell ref="C28:D28"/>
    <mergeCell ref="Q28:V28"/>
    <mergeCell ref="Q29:R29"/>
    <mergeCell ref="S29:V29"/>
    <mergeCell ref="C30:P30"/>
    <mergeCell ref="Q30:V30"/>
    <mergeCell ref="C23:J23"/>
    <mergeCell ref="K23:W23"/>
    <mergeCell ref="C27:J27"/>
    <mergeCell ref="K27:L27"/>
    <mergeCell ref="P27:R27"/>
    <mergeCell ref="E86:W86"/>
    <mergeCell ref="B63:D63"/>
    <mergeCell ref="D31:P31"/>
    <mergeCell ref="Q31:V31"/>
    <mergeCell ref="D32:P32"/>
    <mergeCell ref="Q32:V32"/>
    <mergeCell ref="C33:P33"/>
    <mergeCell ref="C34:P34"/>
    <mergeCell ref="C35:P35"/>
    <mergeCell ref="C37:T37"/>
    <mergeCell ref="Q35:V35"/>
    <mergeCell ref="Q34:V34"/>
    <mergeCell ref="U37:V37"/>
    <mergeCell ref="C59:W61"/>
    <mergeCell ref="C47:J47"/>
    <mergeCell ref="C38:P38"/>
    <mergeCell ref="Q38:S38"/>
    <mergeCell ref="U38:V38"/>
    <mergeCell ref="C39:P39"/>
    <mergeCell ref="Q39:V39"/>
    <mergeCell ref="C40:P40"/>
    <mergeCell ref="Q40:V40"/>
    <mergeCell ref="C41:P41"/>
    <mergeCell ref="Q41:V41"/>
    <mergeCell ref="L107:M107"/>
    <mergeCell ref="N107:T107"/>
    <mergeCell ref="B2:M2"/>
    <mergeCell ref="K24:W24"/>
    <mergeCell ref="B25:B26"/>
    <mergeCell ref="C25:J25"/>
    <mergeCell ref="C26:J26"/>
    <mergeCell ref="L25:M25"/>
    <mergeCell ref="L26:M26"/>
    <mergeCell ref="E90:W90"/>
    <mergeCell ref="E91:F91"/>
    <mergeCell ref="G91:V91"/>
    <mergeCell ref="B100:W100"/>
    <mergeCell ref="B102:W102"/>
    <mergeCell ref="L104:M104"/>
    <mergeCell ref="B93:I93"/>
    <mergeCell ref="E82:W82"/>
    <mergeCell ref="E83:W83"/>
    <mergeCell ref="E84:F84"/>
    <mergeCell ref="G84:V84"/>
    <mergeCell ref="B85:C91"/>
    <mergeCell ref="E85:W85"/>
    <mergeCell ref="B97:D98"/>
    <mergeCell ref="B95:D96"/>
    <mergeCell ref="H98:V98"/>
    <mergeCell ref="F95:P95"/>
    <mergeCell ref="T46:V46"/>
    <mergeCell ref="C46:S46"/>
    <mergeCell ref="K47:L47"/>
    <mergeCell ref="P47:R47"/>
    <mergeCell ref="N104:W105"/>
    <mergeCell ref="E65:W65"/>
    <mergeCell ref="E64:W64"/>
    <mergeCell ref="E63:W63"/>
    <mergeCell ref="B65:D65"/>
    <mergeCell ref="B64:D64"/>
    <mergeCell ref="F96:P96"/>
    <mergeCell ref="F97:P97"/>
    <mergeCell ref="E88:W88"/>
    <mergeCell ref="E89:W89"/>
    <mergeCell ref="E74:W74"/>
    <mergeCell ref="E75:F75"/>
    <mergeCell ref="G75:V75"/>
    <mergeCell ref="B76:C84"/>
    <mergeCell ref="E76:W76"/>
    <mergeCell ref="E77:W77"/>
    <mergeCell ref="E87:W87"/>
    <mergeCell ref="B94:W94"/>
    <mergeCell ref="U42:V42"/>
    <mergeCell ref="C42:P42"/>
    <mergeCell ref="Q42:S42"/>
    <mergeCell ref="E80:W80"/>
    <mergeCell ref="E81:W81"/>
    <mergeCell ref="C43:P43"/>
    <mergeCell ref="Q43:V43"/>
    <mergeCell ref="C44:P44"/>
    <mergeCell ref="Q44:V44"/>
    <mergeCell ref="C45:P45"/>
    <mergeCell ref="Q45:V45"/>
    <mergeCell ref="E78:W78"/>
    <mergeCell ref="E79:W79"/>
    <mergeCell ref="Z30:AH30"/>
    <mergeCell ref="Z28:AH28"/>
    <mergeCell ref="Z32:AH34"/>
    <mergeCell ref="Y13:AH13"/>
    <mergeCell ref="Z96:AH98"/>
    <mergeCell ref="P19:S19"/>
    <mergeCell ref="P18:S18"/>
    <mergeCell ref="B19:O19"/>
    <mergeCell ref="B18:O18"/>
    <mergeCell ref="C36:P36"/>
    <mergeCell ref="U33:V33"/>
    <mergeCell ref="Q33:S33"/>
    <mergeCell ref="Q36:V36"/>
    <mergeCell ref="N25:V26"/>
    <mergeCell ref="B70:C75"/>
    <mergeCell ref="D70:D71"/>
    <mergeCell ref="E70:W71"/>
    <mergeCell ref="E72:W72"/>
    <mergeCell ref="E73:W73"/>
    <mergeCell ref="B67:I67"/>
    <mergeCell ref="B68:W69"/>
    <mergeCell ref="C48:W48"/>
    <mergeCell ref="C49:W50"/>
    <mergeCell ref="C51:W55"/>
  </mergeCells>
  <phoneticPr fontId="4"/>
  <dataValidations count="1">
    <dataValidation type="list" allowBlank="1" showInputMessage="1" showErrorMessage="1" sqref="K25:K26 D70:D91 E95:E98 R95:R97">
      <formula1>$AA$2:$AA$4</formula1>
    </dataValidation>
  </dataValidations>
  <printOptions horizontalCentered="1"/>
  <pageMargins left="0.39370078740157483" right="0.39370078740157483" top="0.19685039370078741" bottom="0.19685039370078741" header="0" footer="0.11811023622047245"/>
  <pageSetup paperSize="9" scale="84" fitToHeight="0" orientation="landscape" cellComments="asDisplayed" r:id="rId1"/>
  <rowBreaks count="1" manualBreakCount="1">
    <brk id="45" max="3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AF57"/>
  <sheetViews>
    <sheetView view="pageBreakPreview" zoomScale="90" zoomScaleNormal="100" zoomScaleSheetLayoutView="90" workbookViewId="0">
      <pane xSplit="3" ySplit="8" topLeftCell="D9" activePane="bottomRight" state="frozen"/>
      <selection activeCell="AO33" sqref="AO33"/>
      <selection pane="topRight" activeCell="AO33" sqref="AO33"/>
      <selection pane="bottomLeft" activeCell="AO33" sqref="AO33"/>
      <selection pane="bottomRight" activeCell="Z19" sqref="Z19"/>
    </sheetView>
  </sheetViews>
  <sheetFormatPr defaultColWidth="9" defaultRowHeight="12"/>
  <cols>
    <col min="1" max="1" width="1.25" style="1" customWidth="1"/>
    <col min="2" max="2" width="13.125" style="1" customWidth="1"/>
    <col min="3" max="3" width="20.375" style="1" customWidth="1"/>
    <col min="4" max="4" width="3.5" style="1" customWidth="1"/>
    <col min="5" max="5" width="14.75" style="1" customWidth="1"/>
    <col min="6" max="7" width="3.5" style="1" customWidth="1"/>
    <col min="8" max="8" width="12" style="1" customWidth="1"/>
    <col min="9" max="9" width="3.125" style="1" bestFit="1" customWidth="1"/>
    <col min="10" max="10" width="3.125" style="1" customWidth="1"/>
    <col min="11" max="11" width="12" style="1" customWidth="1"/>
    <col min="12" max="12" width="3.125" style="1" bestFit="1" customWidth="1"/>
    <col min="13" max="13" width="6.875" style="180" customWidth="1"/>
    <col min="14" max="14" width="1" style="1" customWidth="1"/>
    <col min="15" max="15" width="3.625" style="14" customWidth="1"/>
    <col min="16" max="16" width="3.625" style="1" customWidth="1"/>
    <col min="17" max="17" width="4.25" style="1" customWidth="1"/>
    <col min="18" max="35" width="3.625" style="1" customWidth="1"/>
    <col min="36" max="16384" width="9" style="1"/>
  </cols>
  <sheetData>
    <row r="1" spans="2:32">
      <c r="B1" s="1" t="s">
        <v>313</v>
      </c>
    </row>
    <row r="2" spans="2:32" ht="7.5" customHeight="1"/>
    <row r="3" spans="2:32" ht="14.25">
      <c r="B3" s="465" t="s">
        <v>199</v>
      </c>
      <c r="C3" s="465"/>
      <c r="D3" s="465"/>
      <c r="E3" s="465"/>
      <c r="F3" s="465"/>
      <c r="G3" s="465"/>
      <c r="H3" s="465"/>
      <c r="I3" s="465"/>
      <c r="J3" s="465"/>
      <c r="K3" s="465"/>
      <c r="L3" s="465"/>
      <c r="M3" s="182"/>
    </row>
    <row r="5" spans="2:32" ht="24" customHeight="1">
      <c r="B5" s="5" t="s">
        <v>57</v>
      </c>
      <c r="C5" s="475" t="str">
        <f>IF('【計画】別紙様式２（基本モデルパターン）'!G7="","",'【計画】別紙様式２（基本モデルパターン）'!G7)</f>
        <v>社会福祉法人○○会</v>
      </c>
      <c r="D5" s="476"/>
      <c r="E5" s="476"/>
      <c r="F5" s="476"/>
      <c r="G5" s="476"/>
      <c r="H5" s="476"/>
      <c r="I5" s="476"/>
      <c r="J5" s="476"/>
      <c r="K5" s="476"/>
      <c r="L5" s="476"/>
      <c r="M5" s="477"/>
      <c r="O5" s="89" t="s">
        <v>125</v>
      </c>
    </row>
    <row r="6" spans="2:32" ht="7.5" customHeight="1" thickBot="1"/>
    <row r="7" spans="2:32">
      <c r="B7" s="66" t="s">
        <v>200</v>
      </c>
      <c r="C7" s="180" t="s">
        <v>359</v>
      </c>
      <c r="O7" s="439" t="s">
        <v>360</v>
      </c>
      <c r="P7" s="440"/>
      <c r="Q7" s="440"/>
      <c r="R7" s="440"/>
      <c r="S7" s="440"/>
      <c r="T7" s="440"/>
      <c r="U7" s="440"/>
      <c r="V7" s="440"/>
      <c r="W7" s="440"/>
      <c r="X7" s="440"/>
      <c r="Y7" s="440"/>
      <c r="Z7" s="440"/>
      <c r="AA7" s="440"/>
      <c r="AB7" s="440"/>
      <c r="AC7" s="440"/>
      <c r="AD7" s="440"/>
      <c r="AE7" s="440"/>
      <c r="AF7" s="441"/>
    </row>
    <row r="8" spans="2:32" ht="26.25" customHeight="1" thickBot="1">
      <c r="B8" s="22" t="s">
        <v>237</v>
      </c>
      <c r="C8" s="64" t="s">
        <v>58</v>
      </c>
      <c r="D8" s="472" t="s">
        <v>59</v>
      </c>
      <c r="E8" s="473"/>
      <c r="F8" s="474"/>
      <c r="G8" s="472" t="s">
        <v>242</v>
      </c>
      <c r="H8" s="473"/>
      <c r="I8" s="474"/>
      <c r="J8" s="472" t="s">
        <v>201</v>
      </c>
      <c r="K8" s="473"/>
      <c r="L8" s="474"/>
      <c r="M8" s="183" t="s">
        <v>308</v>
      </c>
      <c r="O8" s="442"/>
      <c r="P8" s="443"/>
      <c r="Q8" s="443"/>
      <c r="R8" s="443"/>
      <c r="S8" s="443"/>
      <c r="T8" s="443"/>
      <c r="U8" s="443"/>
      <c r="V8" s="443"/>
      <c r="W8" s="443"/>
      <c r="X8" s="443"/>
      <c r="Y8" s="443"/>
      <c r="Z8" s="443"/>
      <c r="AA8" s="443"/>
      <c r="AB8" s="443"/>
      <c r="AC8" s="443"/>
      <c r="AD8" s="443"/>
      <c r="AE8" s="443"/>
      <c r="AF8" s="444"/>
    </row>
    <row r="9" spans="2:32" ht="24" customHeight="1">
      <c r="B9" s="162" t="s">
        <v>278</v>
      </c>
      <c r="C9" s="163" t="s">
        <v>272</v>
      </c>
      <c r="D9" s="102"/>
      <c r="E9" s="164" t="s">
        <v>267</v>
      </c>
      <c r="F9" s="75"/>
      <c r="G9" s="77"/>
      <c r="H9" s="154">
        <f>'モデル（基本）'!F8</f>
        <v>11400000</v>
      </c>
      <c r="I9" s="75" t="s">
        <v>25</v>
      </c>
      <c r="J9" s="77"/>
      <c r="K9" s="154">
        <f>'モデル（基本）'!C59</f>
        <v>8976000</v>
      </c>
      <c r="L9" s="75" t="s">
        <v>25</v>
      </c>
      <c r="M9" s="184" t="s">
        <v>311</v>
      </c>
      <c r="P9" s="65"/>
      <c r="Q9" s="181" t="s">
        <v>309</v>
      </c>
    </row>
    <row r="10" spans="2:32">
      <c r="B10" s="448" t="s">
        <v>202</v>
      </c>
      <c r="C10" s="449"/>
      <c r="D10" s="94" t="s">
        <v>203</v>
      </c>
      <c r="E10" s="165">
        <f>'モデル（基本）'!D38</f>
        <v>280000</v>
      </c>
      <c r="F10" s="96" t="s">
        <v>25</v>
      </c>
      <c r="G10" s="97" t="s">
        <v>206</v>
      </c>
      <c r="H10" s="165">
        <f>'モデル（基本）'!E38</f>
        <v>65000</v>
      </c>
      <c r="I10" s="96" t="s">
        <v>25</v>
      </c>
      <c r="J10" s="97" t="s">
        <v>208</v>
      </c>
      <c r="K10" s="165">
        <f>'モデル（基本）'!F38</f>
        <v>70000</v>
      </c>
      <c r="L10" s="96" t="s">
        <v>25</v>
      </c>
      <c r="M10" s="185"/>
      <c r="Q10" s="180" t="s">
        <v>310</v>
      </c>
    </row>
    <row r="11" spans="2:32">
      <c r="B11" s="450"/>
      <c r="C11" s="451"/>
      <c r="D11" s="95" t="s">
        <v>205</v>
      </c>
      <c r="E11" s="192">
        <f>'モデル（基本）'!D18</f>
        <v>20.100000000000001</v>
      </c>
      <c r="F11" s="69" t="s">
        <v>204</v>
      </c>
      <c r="G11" s="98" t="s">
        <v>207</v>
      </c>
      <c r="H11" s="192">
        <f>'モデル（基本）'!E18</f>
        <v>30.4</v>
      </c>
      <c r="I11" s="69" t="s">
        <v>204</v>
      </c>
      <c r="J11" s="98" t="s">
        <v>209</v>
      </c>
      <c r="K11" s="192">
        <f>'モデル（基本）'!F18</f>
        <v>19.600000000000001</v>
      </c>
      <c r="L11" s="69" t="s">
        <v>204</v>
      </c>
      <c r="M11" s="186"/>
    </row>
    <row r="12" spans="2:32" ht="24" customHeight="1">
      <c r="B12" s="162" t="s">
        <v>278</v>
      </c>
      <c r="C12" s="163" t="s">
        <v>273</v>
      </c>
      <c r="D12" s="102"/>
      <c r="E12" s="164" t="s">
        <v>305</v>
      </c>
      <c r="F12" s="75"/>
      <c r="G12" s="77"/>
      <c r="H12" s="154">
        <f>'モデル（基本）'!F9</f>
        <v>1435000</v>
      </c>
      <c r="I12" s="75" t="s">
        <v>25</v>
      </c>
      <c r="J12" s="46"/>
      <c r="K12" s="154">
        <f>'モデル（基本）'!C60</f>
        <v>2764000.0000000005</v>
      </c>
      <c r="L12" s="75" t="s">
        <v>25</v>
      </c>
      <c r="M12" s="184" t="s">
        <v>311</v>
      </c>
    </row>
    <row r="13" spans="2:32">
      <c r="B13" s="448" t="s">
        <v>202</v>
      </c>
      <c r="C13" s="449"/>
      <c r="D13" s="94" t="s">
        <v>203</v>
      </c>
      <c r="E13" s="165">
        <f>'モデル（基本）'!D39</f>
        <v>480000</v>
      </c>
      <c r="F13" s="96" t="s">
        <v>25</v>
      </c>
      <c r="G13" s="97" t="s">
        <v>206</v>
      </c>
      <c r="H13" s="165">
        <f>'モデル（基本）'!E39</f>
        <v>200000</v>
      </c>
      <c r="I13" s="96" t="s">
        <v>25</v>
      </c>
      <c r="J13" s="97" t="s">
        <v>208</v>
      </c>
      <c r="K13" s="165">
        <v>0</v>
      </c>
      <c r="L13" s="96" t="s">
        <v>25</v>
      </c>
      <c r="M13" s="185"/>
    </row>
    <row r="14" spans="2:32">
      <c r="B14" s="450"/>
      <c r="C14" s="451"/>
      <c r="D14" s="95" t="s">
        <v>205</v>
      </c>
      <c r="E14" s="192">
        <f>'モデル（基本）'!D19</f>
        <v>2.2999999999999998</v>
      </c>
      <c r="F14" s="69" t="s">
        <v>204</v>
      </c>
      <c r="G14" s="98" t="s">
        <v>207</v>
      </c>
      <c r="H14" s="192">
        <f>'モデル（基本）'!E19</f>
        <v>8.3000000000000007</v>
      </c>
      <c r="I14" s="69" t="s">
        <v>204</v>
      </c>
      <c r="J14" s="98" t="s">
        <v>209</v>
      </c>
      <c r="K14" s="192">
        <v>0</v>
      </c>
      <c r="L14" s="69" t="s">
        <v>204</v>
      </c>
      <c r="M14" s="186"/>
    </row>
    <row r="15" spans="2:32" ht="24" customHeight="1">
      <c r="B15" s="162" t="s">
        <v>278</v>
      </c>
      <c r="C15" s="163" t="s">
        <v>279</v>
      </c>
      <c r="D15" s="102"/>
      <c r="E15" s="164" t="s">
        <v>306</v>
      </c>
      <c r="F15" s="75"/>
      <c r="G15" s="77"/>
      <c r="H15" s="154">
        <f>'モデル（基本）'!F10</f>
        <v>1555000</v>
      </c>
      <c r="I15" s="75" t="s">
        <v>25</v>
      </c>
      <c r="J15" s="46"/>
      <c r="K15" s="154">
        <f>'モデル（基本）'!C61</f>
        <v>2174150</v>
      </c>
      <c r="L15" s="75" t="s">
        <v>25</v>
      </c>
      <c r="M15" s="184" t="s">
        <v>312</v>
      </c>
    </row>
    <row r="16" spans="2:32">
      <c r="B16" s="448" t="s">
        <v>202</v>
      </c>
      <c r="C16" s="449"/>
      <c r="D16" s="94" t="s">
        <v>203</v>
      </c>
      <c r="E16" s="165">
        <f>'モデル（基本）'!D40</f>
        <v>200000</v>
      </c>
      <c r="F16" s="96" t="s">
        <v>25</v>
      </c>
      <c r="G16" s="97" t="s">
        <v>206</v>
      </c>
      <c r="H16" s="165">
        <f>'モデル（基本）'!E40</f>
        <v>200000</v>
      </c>
      <c r="I16" s="96" t="s">
        <v>25</v>
      </c>
      <c r="J16" s="97" t="s">
        <v>208</v>
      </c>
      <c r="K16" s="165">
        <f>'モデル（基本）'!F40</f>
        <v>40500</v>
      </c>
      <c r="L16" s="96" t="s">
        <v>25</v>
      </c>
      <c r="M16" s="185"/>
    </row>
    <row r="17" spans="2:13">
      <c r="B17" s="450"/>
      <c r="C17" s="451"/>
      <c r="D17" s="95" t="s">
        <v>205</v>
      </c>
      <c r="E17" s="192">
        <f>'モデル（基本）'!D20</f>
        <v>1</v>
      </c>
      <c r="F17" s="69" t="s">
        <v>204</v>
      </c>
      <c r="G17" s="98" t="s">
        <v>207</v>
      </c>
      <c r="H17" s="192">
        <f>'モデル（基本）'!E20</f>
        <v>9</v>
      </c>
      <c r="I17" s="69" t="s">
        <v>204</v>
      </c>
      <c r="J17" s="98" t="s">
        <v>209</v>
      </c>
      <c r="K17" s="192">
        <f>'モデル（基本）'!F20</f>
        <v>4.3</v>
      </c>
      <c r="L17" s="69" t="s">
        <v>204</v>
      </c>
      <c r="M17" s="186"/>
    </row>
    <row r="18" spans="2:13" ht="24" customHeight="1">
      <c r="B18" s="90"/>
      <c r="C18" s="91"/>
      <c r="D18" s="102"/>
      <c r="E18" s="143"/>
      <c r="F18" s="75"/>
      <c r="G18" s="77"/>
      <c r="H18" s="47"/>
      <c r="I18" s="75" t="s">
        <v>25</v>
      </c>
      <c r="J18" s="46"/>
      <c r="K18" s="47"/>
      <c r="L18" s="75" t="s">
        <v>25</v>
      </c>
      <c r="M18" s="184"/>
    </row>
    <row r="19" spans="2:13">
      <c r="B19" s="448" t="s">
        <v>202</v>
      </c>
      <c r="C19" s="449"/>
      <c r="D19" s="94" t="s">
        <v>203</v>
      </c>
      <c r="E19" s="92"/>
      <c r="F19" s="96" t="s">
        <v>25</v>
      </c>
      <c r="G19" s="97" t="s">
        <v>206</v>
      </c>
      <c r="H19" s="92"/>
      <c r="I19" s="96" t="s">
        <v>25</v>
      </c>
      <c r="J19" s="97" t="s">
        <v>208</v>
      </c>
      <c r="K19" s="92"/>
      <c r="L19" s="96" t="s">
        <v>25</v>
      </c>
      <c r="M19" s="185"/>
    </row>
    <row r="20" spans="2:13">
      <c r="B20" s="450"/>
      <c r="C20" s="451"/>
      <c r="D20" s="95" t="s">
        <v>205</v>
      </c>
      <c r="E20" s="45"/>
      <c r="F20" s="69" t="s">
        <v>204</v>
      </c>
      <c r="G20" s="98" t="s">
        <v>207</v>
      </c>
      <c r="H20" s="45"/>
      <c r="I20" s="69" t="s">
        <v>204</v>
      </c>
      <c r="J20" s="98" t="s">
        <v>209</v>
      </c>
      <c r="K20" s="45"/>
      <c r="L20" s="69" t="s">
        <v>204</v>
      </c>
      <c r="M20" s="186"/>
    </row>
    <row r="21" spans="2:13" ht="24" customHeight="1">
      <c r="B21" s="90"/>
      <c r="C21" s="91"/>
      <c r="D21" s="102"/>
      <c r="E21" s="143"/>
      <c r="F21" s="75"/>
      <c r="G21" s="77"/>
      <c r="H21" s="47"/>
      <c r="I21" s="75" t="s">
        <v>25</v>
      </c>
      <c r="J21" s="46"/>
      <c r="K21" s="47"/>
      <c r="L21" s="75" t="s">
        <v>25</v>
      </c>
      <c r="M21" s="184"/>
    </row>
    <row r="22" spans="2:13">
      <c r="B22" s="448" t="s">
        <v>202</v>
      </c>
      <c r="C22" s="449"/>
      <c r="D22" s="94" t="s">
        <v>203</v>
      </c>
      <c r="E22" s="92"/>
      <c r="F22" s="96" t="s">
        <v>25</v>
      </c>
      <c r="G22" s="97" t="s">
        <v>206</v>
      </c>
      <c r="H22" s="92"/>
      <c r="I22" s="96" t="s">
        <v>25</v>
      </c>
      <c r="J22" s="97" t="s">
        <v>208</v>
      </c>
      <c r="K22" s="92"/>
      <c r="L22" s="96" t="s">
        <v>25</v>
      </c>
      <c r="M22" s="185"/>
    </row>
    <row r="23" spans="2:13">
      <c r="B23" s="450"/>
      <c r="C23" s="451"/>
      <c r="D23" s="95" t="s">
        <v>205</v>
      </c>
      <c r="E23" s="45"/>
      <c r="F23" s="69" t="s">
        <v>204</v>
      </c>
      <c r="G23" s="98" t="s">
        <v>207</v>
      </c>
      <c r="H23" s="45"/>
      <c r="I23" s="69" t="s">
        <v>204</v>
      </c>
      <c r="J23" s="98" t="s">
        <v>209</v>
      </c>
      <c r="K23" s="45"/>
      <c r="L23" s="69" t="s">
        <v>204</v>
      </c>
      <c r="M23" s="186"/>
    </row>
    <row r="24" spans="2:13" ht="24" customHeight="1">
      <c r="B24" s="90"/>
      <c r="C24" s="91"/>
      <c r="D24" s="102"/>
      <c r="E24" s="143"/>
      <c r="F24" s="75"/>
      <c r="G24" s="77"/>
      <c r="H24" s="47"/>
      <c r="I24" s="75" t="s">
        <v>25</v>
      </c>
      <c r="J24" s="46"/>
      <c r="K24" s="47"/>
      <c r="L24" s="75" t="s">
        <v>25</v>
      </c>
      <c r="M24" s="184"/>
    </row>
    <row r="25" spans="2:13">
      <c r="B25" s="448" t="s">
        <v>202</v>
      </c>
      <c r="C25" s="449"/>
      <c r="D25" s="94" t="s">
        <v>203</v>
      </c>
      <c r="E25" s="92"/>
      <c r="F25" s="96" t="s">
        <v>25</v>
      </c>
      <c r="G25" s="97" t="s">
        <v>206</v>
      </c>
      <c r="H25" s="92"/>
      <c r="I25" s="96" t="s">
        <v>25</v>
      </c>
      <c r="J25" s="97" t="s">
        <v>208</v>
      </c>
      <c r="K25" s="92"/>
      <c r="L25" s="96" t="s">
        <v>25</v>
      </c>
      <c r="M25" s="185"/>
    </row>
    <row r="26" spans="2:13">
      <c r="B26" s="450"/>
      <c r="C26" s="451"/>
      <c r="D26" s="95" t="s">
        <v>205</v>
      </c>
      <c r="E26" s="45"/>
      <c r="F26" s="69" t="s">
        <v>204</v>
      </c>
      <c r="G26" s="98" t="s">
        <v>207</v>
      </c>
      <c r="H26" s="45"/>
      <c r="I26" s="69" t="s">
        <v>204</v>
      </c>
      <c r="J26" s="98" t="s">
        <v>209</v>
      </c>
      <c r="K26" s="45"/>
      <c r="L26" s="69" t="s">
        <v>204</v>
      </c>
      <c r="M26" s="186"/>
    </row>
    <row r="27" spans="2:13" ht="24" customHeight="1">
      <c r="B27" s="90"/>
      <c r="C27" s="91"/>
      <c r="D27" s="102"/>
      <c r="E27" s="143"/>
      <c r="F27" s="75"/>
      <c r="G27" s="77"/>
      <c r="H27" s="47"/>
      <c r="I27" s="75" t="s">
        <v>25</v>
      </c>
      <c r="J27" s="46"/>
      <c r="K27" s="47"/>
      <c r="L27" s="75" t="s">
        <v>25</v>
      </c>
      <c r="M27" s="184"/>
    </row>
    <row r="28" spans="2:13">
      <c r="B28" s="448" t="s">
        <v>202</v>
      </c>
      <c r="C28" s="449"/>
      <c r="D28" s="94" t="s">
        <v>203</v>
      </c>
      <c r="E28" s="92"/>
      <c r="F28" s="96" t="s">
        <v>25</v>
      </c>
      <c r="G28" s="97" t="s">
        <v>206</v>
      </c>
      <c r="H28" s="92"/>
      <c r="I28" s="96" t="s">
        <v>25</v>
      </c>
      <c r="J28" s="97" t="s">
        <v>208</v>
      </c>
      <c r="K28" s="92"/>
      <c r="L28" s="96" t="s">
        <v>25</v>
      </c>
      <c r="M28" s="185"/>
    </row>
    <row r="29" spans="2:13">
      <c r="B29" s="450"/>
      <c r="C29" s="451"/>
      <c r="D29" s="95" t="s">
        <v>205</v>
      </c>
      <c r="E29" s="45"/>
      <c r="F29" s="69" t="s">
        <v>204</v>
      </c>
      <c r="G29" s="98" t="s">
        <v>207</v>
      </c>
      <c r="H29" s="45"/>
      <c r="I29" s="69" t="s">
        <v>204</v>
      </c>
      <c r="J29" s="98" t="s">
        <v>209</v>
      </c>
      <c r="K29" s="45"/>
      <c r="L29" s="69" t="s">
        <v>204</v>
      </c>
      <c r="M29" s="186"/>
    </row>
    <row r="30" spans="2:13" ht="24" customHeight="1">
      <c r="B30" s="90"/>
      <c r="C30" s="91"/>
      <c r="D30" s="102"/>
      <c r="E30" s="143"/>
      <c r="F30" s="75"/>
      <c r="G30" s="77"/>
      <c r="H30" s="47"/>
      <c r="I30" s="75" t="s">
        <v>25</v>
      </c>
      <c r="J30" s="46"/>
      <c r="K30" s="47"/>
      <c r="L30" s="75" t="s">
        <v>25</v>
      </c>
      <c r="M30" s="184"/>
    </row>
    <row r="31" spans="2:13">
      <c r="B31" s="448" t="s">
        <v>202</v>
      </c>
      <c r="C31" s="449"/>
      <c r="D31" s="94" t="s">
        <v>203</v>
      </c>
      <c r="E31" s="92"/>
      <c r="F31" s="96" t="s">
        <v>25</v>
      </c>
      <c r="G31" s="97" t="s">
        <v>206</v>
      </c>
      <c r="H31" s="92"/>
      <c r="I31" s="96" t="s">
        <v>25</v>
      </c>
      <c r="J31" s="97" t="s">
        <v>208</v>
      </c>
      <c r="K31" s="92"/>
      <c r="L31" s="96" t="s">
        <v>25</v>
      </c>
      <c r="M31" s="185"/>
    </row>
    <row r="32" spans="2:13">
      <c r="B32" s="450"/>
      <c r="C32" s="451"/>
      <c r="D32" s="95" t="s">
        <v>205</v>
      </c>
      <c r="E32" s="45"/>
      <c r="F32" s="69" t="s">
        <v>204</v>
      </c>
      <c r="G32" s="98" t="s">
        <v>207</v>
      </c>
      <c r="H32" s="45"/>
      <c r="I32" s="69" t="s">
        <v>204</v>
      </c>
      <c r="J32" s="98" t="s">
        <v>209</v>
      </c>
      <c r="K32" s="45"/>
      <c r="L32" s="69" t="s">
        <v>204</v>
      </c>
      <c r="M32" s="186"/>
    </row>
    <row r="33" spans="2:13" ht="24" customHeight="1">
      <c r="B33" s="90"/>
      <c r="C33" s="91"/>
      <c r="D33" s="102"/>
      <c r="E33" s="143"/>
      <c r="F33" s="75"/>
      <c r="G33" s="77"/>
      <c r="H33" s="47"/>
      <c r="I33" s="75" t="s">
        <v>25</v>
      </c>
      <c r="J33" s="46"/>
      <c r="K33" s="47"/>
      <c r="L33" s="75" t="s">
        <v>25</v>
      </c>
      <c r="M33" s="184"/>
    </row>
    <row r="34" spans="2:13">
      <c r="B34" s="448" t="s">
        <v>202</v>
      </c>
      <c r="C34" s="449"/>
      <c r="D34" s="94" t="s">
        <v>203</v>
      </c>
      <c r="E34" s="92"/>
      <c r="F34" s="96" t="s">
        <v>25</v>
      </c>
      <c r="G34" s="97" t="s">
        <v>206</v>
      </c>
      <c r="H34" s="92"/>
      <c r="I34" s="96" t="s">
        <v>25</v>
      </c>
      <c r="J34" s="97" t="s">
        <v>208</v>
      </c>
      <c r="K34" s="92"/>
      <c r="L34" s="96" t="s">
        <v>25</v>
      </c>
      <c r="M34" s="185"/>
    </row>
    <row r="35" spans="2:13">
      <c r="B35" s="450"/>
      <c r="C35" s="451"/>
      <c r="D35" s="95" t="s">
        <v>205</v>
      </c>
      <c r="E35" s="45"/>
      <c r="F35" s="69" t="s">
        <v>204</v>
      </c>
      <c r="G35" s="98" t="s">
        <v>207</v>
      </c>
      <c r="H35" s="45"/>
      <c r="I35" s="69" t="s">
        <v>204</v>
      </c>
      <c r="J35" s="98" t="s">
        <v>209</v>
      </c>
      <c r="K35" s="45"/>
      <c r="L35" s="69" t="s">
        <v>204</v>
      </c>
      <c r="M35" s="186"/>
    </row>
    <row r="36" spans="2:13" ht="24" customHeight="1">
      <c r="B36" s="90"/>
      <c r="C36" s="91"/>
      <c r="D36" s="102"/>
      <c r="E36" s="143"/>
      <c r="F36" s="75"/>
      <c r="G36" s="77"/>
      <c r="H36" s="47"/>
      <c r="I36" s="75" t="s">
        <v>25</v>
      </c>
      <c r="J36" s="46"/>
      <c r="K36" s="47"/>
      <c r="L36" s="75" t="s">
        <v>25</v>
      </c>
      <c r="M36" s="184"/>
    </row>
    <row r="37" spans="2:13">
      <c r="B37" s="448" t="s">
        <v>202</v>
      </c>
      <c r="C37" s="449"/>
      <c r="D37" s="94" t="s">
        <v>203</v>
      </c>
      <c r="E37" s="92"/>
      <c r="F37" s="96" t="s">
        <v>25</v>
      </c>
      <c r="G37" s="97" t="s">
        <v>206</v>
      </c>
      <c r="H37" s="92"/>
      <c r="I37" s="96" t="s">
        <v>25</v>
      </c>
      <c r="J37" s="97" t="s">
        <v>208</v>
      </c>
      <c r="K37" s="92"/>
      <c r="L37" s="96" t="s">
        <v>25</v>
      </c>
      <c r="M37" s="185"/>
    </row>
    <row r="38" spans="2:13">
      <c r="B38" s="450"/>
      <c r="C38" s="451"/>
      <c r="D38" s="95" t="s">
        <v>205</v>
      </c>
      <c r="E38" s="45"/>
      <c r="F38" s="69" t="s">
        <v>204</v>
      </c>
      <c r="G38" s="98" t="s">
        <v>207</v>
      </c>
      <c r="H38" s="45"/>
      <c r="I38" s="69" t="s">
        <v>204</v>
      </c>
      <c r="J38" s="98" t="s">
        <v>209</v>
      </c>
      <c r="K38" s="45"/>
      <c r="L38" s="69" t="s">
        <v>204</v>
      </c>
      <c r="M38" s="186"/>
    </row>
    <row r="39" spans="2:13" ht="24" customHeight="1">
      <c r="B39" s="90"/>
      <c r="C39" s="91"/>
      <c r="D39" s="102"/>
      <c r="E39" s="143"/>
      <c r="F39" s="75"/>
      <c r="G39" s="77"/>
      <c r="H39" s="47"/>
      <c r="I39" s="75" t="s">
        <v>25</v>
      </c>
      <c r="J39" s="46"/>
      <c r="K39" s="47"/>
      <c r="L39" s="75" t="s">
        <v>25</v>
      </c>
      <c r="M39" s="184"/>
    </row>
    <row r="40" spans="2:13">
      <c r="B40" s="448" t="s">
        <v>202</v>
      </c>
      <c r="C40" s="449"/>
      <c r="D40" s="94" t="s">
        <v>203</v>
      </c>
      <c r="E40" s="92"/>
      <c r="F40" s="96" t="s">
        <v>25</v>
      </c>
      <c r="G40" s="97" t="s">
        <v>206</v>
      </c>
      <c r="H40" s="92"/>
      <c r="I40" s="96" t="s">
        <v>25</v>
      </c>
      <c r="J40" s="97" t="s">
        <v>208</v>
      </c>
      <c r="K40" s="92"/>
      <c r="L40" s="96" t="s">
        <v>25</v>
      </c>
      <c r="M40" s="185"/>
    </row>
    <row r="41" spans="2:13">
      <c r="B41" s="450"/>
      <c r="C41" s="451"/>
      <c r="D41" s="95" t="s">
        <v>205</v>
      </c>
      <c r="E41" s="45"/>
      <c r="F41" s="69" t="s">
        <v>204</v>
      </c>
      <c r="G41" s="98" t="s">
        <v>207</v>
      </c>
      <c r="H41" s="45"/>
      <c r="I41" s="69" t="s">
        <v>204</v>
      </c>
      <c r="J41" s="98" t="s">
        <v>209</v>
      </c>
      <c r="K41" s="45"/>
      <c r="L41" s="69" t="s">
        <v>204</v>
      </c>
      <c r="M41" s="186"/>
    </row>
    <row r="42" spans="2:13" ht="24" customHeight="1">
      <c r="B42" s="90"/>
      <c r="C42" s="91"/>
      <c r="D42" s="102"/>
      <c r="E42" s="143"/>
      <c r="F42" s="75"/>
      <c r="G42" s="77"/>
      <c r="H42" s="47"/>
      <c r="I42" s="75" t="s">
        <v>25</v>
      </c>
      <c r="J42" s="46"/>
      <c r="K42" s="47"/>
      <c r="L42" s="75" t="s">
        <v>25</v>
      </c>
      <c r="M42" s="184"/>
    </row>
    <row r="43" spans="2:13">
      <c r="B43" s="448" t="s">
        <v>202</v>
      </c>
      <c r="C43" s="449"/>
      <c r="D43" s="94" t="s">
        <v>203</v>
      </c>
      <c r="E43" s="92"/>
      <c r="F43" s="96" t="s">
        <v>25</v>
      </c>
      <c r="G43" s="97" t="s">
        <v>206</v>
      </c>
      <c r="H43" s="92"/>
      <c r="I43" s="96" t="s">
        <v>25</v>
      </c>
      <c r="J43" s="97" t="s">
        <v>208</v>
      </c>
      <c r="K43" s="92"/>
      <c r="L43" s="96" t="s">
        <v>25</v>
      </c>
      <c r="M43" s="185"/>
    </row>
    <row r="44" spans="2:13">
      <c r="B44" s="450"/>
      <c r="C44" s="451"/>
      <c r="D44" s="95" t="s">
        <v>205</v>
      </c>
      <c r="E44" s="45"/>
      <c r="F44" s="69" t="s">
        <v>204</v>
      </c>
      <c r="G44" s="98" t="s">
        <v>207</v>
      </c>
      <c r="H44" s="45"/>
      <c r="I44" s="69" t="s">
        <v>204</v>
      </c>
      <c r="J44" s="98" t="s">
        <v>209</v>
      </c>
      <c r="K44" s="45"/>
      <c r="L44" s="69" t="s">
        <v>204</v>
      </c>
      <c r="M44" s="186"/>
    </row>
    <row r="45" spans="2:13" ht="24" customHeight="1">
      <c r="B45" s="90"/>
      <c r="C45" s="91"/>
      <c r="D45" s="102"/>
      <c r="E45" s="143"/>
      <c r="F45" s="75"/>
      <c r="G45" s="77"/>
      <c r="H45" s="47"/>
      <c r="I45" s="75" t="s">
        <v>25</v>
      </c>
      <c r="J45" s="46"/>
      <c r="K45" s="47"/>
      <c r="L45" s="75" t="s">
        <v>25</v>
      </c>
      <c r="M45" s="184"/>
    </row>
    <row r="46" spans="2:13">
      <c r="B46" s="448" t="s">
        <v>202</v>
      </c>
      <c r="C46" s="449"/>
      <c r="D46" s="94" t="s">
        <v>203</v>
      </c>
      <c r="E46" s="92"/>
      <c r="F46" s="96" t="s">
        <v>25</v>
      </c>
      <c r="G46" s="97" t="s">
        <v>206</v>
      </c>
      <c r="H46" s="92"/>
      <c r="I46" s="96" t="s">
        <v>25</v>
      </c>
      <c r="J46" s="97" t="s">
        <v>208</v>
      </c>
      <c r="K46" s="92"/>
      <c r="L46" s="96" t="s">
        <v>25</v>
      </c>
      <c r="M46" s="185"/>
    </row>
    <row r="47" spans="2:13">
      <c r="B47" s="450"/>
      <c r="C47" s="451"/>
      <c r="D47" s="95" t="s">
        <v>205</v>
      </c>
      <c r="E47" s="45"/>
      <c r="F47" s="69" t="s">
        <v>204</v>
      </c>
      <c r="G47" s="98" t="s">
        <v>207</v>
      </c>
      <c r="H47" s="45"/>
      <c r="I47" s="69" t="s">
        <v>204</v>
      </c>
      <c r="J47" s="98" t="s">
        <v>209</v>
      </c>
      <c r="K47" s="45"/>
      <c r="L47" s="69" t="s">
        <v>204</v>
      </c>
      <c r="M47" s="186"/>
    </row>
    <row r="48" spans="2:13" ht="24" customHeight="1">
      <c r="B48" s="90"/>
      <c r="C48" s="91"/>
      <c r="D48" s="102"/>
      <c r="E48" s="143"/>
      <c r="F48" s="75"/>
      <c r="G48" s="77"/>
      <c r="H48" s="47"/>
      <c r="I48" s="75" t="s">
        <v>25</v>
      </c>
      <c r="J48" s="46"/>
      <c r="K48" s="47"/>
      <c r="L48" s="75" t="s">
        <v>25</v>
      </c>
      <c r="M48" s="184"/>
    </row>
    <row r="49" spans="2:31">
      <c r="B49" s="448" t="s">
        <v>202</v>
      </c>
      <c r="C49" s="449"/>
      <c r="D49" s="94" t="s">
        <v>203</v>
      </c>
      <c r="E49" s="92"/>
      <c r="F49" s="96" t="s">
        <v>25</v>
      </c>
      <c r="G49" s="97" t="s">
        <v>206</v>
      </c>
      <c r="H49" s="92"/>
      <c r="I49" s="96" t="s">
        <v>25</v>
      </c>
      <c r="J49" s="97" t="s">
        <v>208</v>
      </c>
      <c r="K49" s="92"/>
      <c r="L49" s="96" t="s">
        <v>25</v>
      </c>
      <c r="M49" s="185"/>
    </row>
    <row r="50" spans="2:31">
      <c r="B50" s="450"/>
      <c r="C50" s="451"/>
      <c r="D50" s="99" t="s">
        <v>205</v>
      </c>
      <c r="E50" s="43"/>
      <c r="F50" s="101" t="s">
        <v>204</v>
      </c>
      <c r="G50" s="100" t="s">
        <v>207</v>
      </c>
      <c r="H50" s="43"/>
      <c r="I50" s="101" t="s">
        <v>204</v>
      </c>
      <c r="J50" s="100" t="s">
        <v>209</v>
      </c>
      <c r="K50" s="43"/>
      <c r="L50" s="101" t="s">
        <v>204</v>
      </c>
      <c r="M50" s="186"/>
    </row>
    <row r="51" spans="2:31">
      <c r="B51" s="466" t="s">
        <v>61</v>
      </c>
      <c r="C51" s="468" t="s">
        <v>62</v>
      </c>
      <c r="D51" s="59"/>
      <c r="E51" s="470" t="s">
        <v>62</v>
      </c>
      <c r="F51" s="103"/>
      <c r="G51" s="59"/>
      <c r="H51" s="74" t="s">
        <v>64</v>
      </c>
      <c r="I51" s="41"/>
      <c r="J51" s="37"/>
      <c r="K51" s="74" t="s">
        <v>65</v>
      </c>
      <c r="L51" s="41"/>
      <c r="M51" s="452"/>
      <c r="O51" s="89" t="s">
        <v>130</v>
      </c>
    </row>
    <row r="52" spans="2:31" ht="20.100000000000001" customHeight="1">
      <c r="B52" s="467"/>
      <c r="C52" s="469"/>
      <c r="D52" s="60"/>
      <c r="E52" s="471"/>
      <c r="F52" s="104"/>
      <c r="G52" s="60"/>
      <c r="H52" s="52">
        <f>SUM(H9,H12,H15,H18,H21,H24,H27,H30,H33,H36,H39,H42,H45,H48)</f>
        <v>14390000</v>
      </c>
      <c r="I52" s="50" t="s">
        <v>25</v>
      </c>
      <c r="J52" s="48"/>
      <c r="K52" s="52">
        <f>SUM(K9,K12,K15,K18,K21,K24,K27,K30,K33,K36,K39,K42,K45,K48)</f>
        <v>13914150</v>
      </c>
      <c r="L52" s="50" t="s">
        <v>25</v>
      </c>
      <c r="M52" s="453"/>
      <c r="Q52" s="445" t="s">
        <v>238</v>
      </c>
      <c r="R52" s="446"/>
      <c r="S52" s="446"/>
      <c r="T52" s="446"/>
      <c r="U52" s="446"/>
      <c r="V52" s="445" t="s">
        <v>239</v>
      </c>
      <c r="W52" s="446"/>
      <c r="X52" s="446"/>
      <c r="Y52" s="446"/>
      <c r="Z52" s="447"/>
    </row>
    <row r="53" spans="2:31" ht="18.75">
      <c r="B53" s="9" t="s">
        <v>210</v>
      </c>
      <c r="I53" s="53" t="s">
        <v>131</v>
      </c>
      <c r="J53" s="53"/>
      <c r="K53" s="144">
        <f>IF(K52="","",K52-H52)</f>
        <v>-475850</v>
      </c>
      <c r="L53" s="1" t="s">
        <v>25</v>
      </c>
      <c r="O53" s="460" t="s">
        <v>127</v>
      </c>
      <c r="P53" s="461"/>
      <c r="Q53" s="26" t="s">
        <v>63</v>
      </c>
      <c r="R53" s="462">
        <f>H52</f>
        <v>14390000</v>
      </c>
      <c r="S53" s="463"/>
      <c r="T53" s="463"/>
      <c r="U53" s="464"/>
      <c r="V53" s="58" t="s">
        <v>65</v>
      </c>
      <c r="W53" s="454">
        <f>K52</f>
        <v>13914150</v>
      </c>
      <c r="X53" s="455"/>
      <c r="Y53" s="455"/>
      <c r="Z53" s="456"/>
      <c r="AA53" s="7" t="s">
        <v>132</v>
      </c>
      <c r="AB53" s="454">
        <f>W53-R53</f>
        <v>-475850</v>
      </c>
      <c r="AC53" s="455"/>
      <c r="AD53" s="455"/>
      <c r="AE53" s="456"/>
    </row>
    <row r="54" spans="2:31" ht="18.75">
      <c r="B54" s="9" t="s">
        <v>60</v>
      </c>
      <c r="O54" s="460" t="s">
        <v>128</v>
      </c>
      <c r="P54" s="461"/>
      <c r="Q54" s="26" t="s">
        <v>70</v>
      </c>
      <c r="R54" s="462">
        <f>【別紙】添付２!C57</f>
        <v>15405000</v>
      </c>
      <c r="S54" s="463"/>
      <c r="T54" s="463"/>
      <c r="U54" s="464"/>
      <c r="V54" s="57" t="s">
        <v>71</v>
      </c>
      <c r="W54" s="454">
        <f>【別紙】添付２!E57</f>
        <v>15434150</v>
      </c>
      <c r="X54" s="455"/>
      <c r="Y54" s="455"/>
      <c r="Z54" s="456"/>
      <c r="AA54" s="7" t="s">
        <v>132</v>
      </c>
      <c r="AB54" s="454">
        <f t="shared" ref="AB54:AB55" si="0">W54-R54</f>
        <v>29150</v>
      </c>
      <c r="AC54" s="455"/>
      <c r="AD54" s="455"/>
      <c r="AE54" s="456"/>
    </row>
    <row r="55" spans="2:31" ht="18.75">
      <c r="B55" s="9"/>
      <c r="O55" s="460" t="s">
        <v>129</v>
      </c>
      <c r="P55" s="461"/>
      <c r="Q55" s="26" t="s">
        <v>123</v>
      </c>
      <c r="R55" s="462">
        <f>【別紙】添付３!C56</f>
        <v>16840000</v>
      </c>
      <c r="S55" s="463"/>
      <c r="T55" s="463"/>
      <c r="U55" s="464"/>
      <c r="V55" s="57" t="s">
        <v>122</v>
      </c>
      <c r="W55" s="454">
        <f>【別紙】添付３!E56</f>
        <v>18302450</v>
      </c>
      <c r="X55" s="455"/>
      <c r="Y55" s="455"/>
      <c r="Z55" s="456"/>
      <c r="AA55" s="7" t="s">
        <v>132</v>
      </c>
      <c r="AB55" s="454">
        <f t="shared" si="0"/>
        <v>1462450</v>
      </c>
      <c r="AC55" s="455"/>
      <c r="AD55" s="455"/>
      <c r="AE55" s="456"/>
    </row>
    <row r="56" spans="2:31">
      <c r="H56" s="35" t="s">
        <v>66</v>
      </c>
      <c r="I56" s="38"/>
      <c r="J56" s="38"/>
      <c r="K56" s="36" t="s">
        <v>67</v>
      </c>
    </row>
    <row r="57" spans="2:31" ht="18.75" customHeight="1">
      <c r="H57" s="457" t="s">
        <v>211</v>
      </c>
      <c r="I57" s="458"/>
      <c r="J57" s="458"/>
      <c r="K57" s="459"/>
    </row>
  </sheetData>
  <mergeCells count="39">
    <mergeCell ref="B3:L3"/>
    <mergeCell ref="B51:B52"/>
    <mergeCell ref="C51:C52"/>
    <mergeCell ref="E51:E52"/>
    <mergeCell ref="D8:F8"/>
    <mergeCell ref="J8:L8"/>
    <mergeCell ref="G8:I8"/>
    <mergeCell ref="B19:C20"/>
    <mergeCell ref="B22:C23"/>
    <mergeCell ref="B25:C26"/>
    <mergeCell ref="B28:C29"/>
    <mergeCell ref="B49:C50"/>
    <mergeCell ref="C5:M5"/>
    <mergeCell ref="W55:Z55"/>
    <mergeCell ref="AB55:AE55"/>
    <mergeCell ref="H57:K57"/>
    <mergeCell ref="B10:C11"/>
    <mergeCell ref="B13:C14"/>
    <mergeCell ref="O53:P53"/>
    <mergeCell ref="R53:U53"/>
    <mergeCell ref="W53:Z53"/>
    <mergeCell ref="AB53:AE53"/>
    <mergeCell ref="O54:P54"/>
    <mergeCell ref="R54:U54"/>
    <mergeCell ref="W54:Z54"/>
    <mergeCell ref="AB54:AE54"/>
    <mergeCell ref="O55:P55"/>
    <mergeCell ref="R55:U55"/>
    <mergeCell ref="B16:C17"/>
    <mergeCell ref="O7:AF8"/>
    <mergeCell ref="V52:Z52"/>
    <mergeCell ref="Q52:U52"/>
    <mergeCell ref="B31:C32"/>
    <mergeCell ref="B34:C35"/>
    <mergeCell ref="B37:C38"/>
    <mergeCell ref="B40:C41"/>
    <mergeCell ref="B43:C44"/>
    <mergeCell ref="B46:C47"/>
    <mergeCell ref="M51:M52"/>
  </mergeCells>
  <phoneticPr fontId="4"/>
  <dataValidations count="1">
    <dataValidation type="list" allowBlank="1" showInputMessage="1" showErrorMessage="1" sqref="M9 M12 M15 M18 M21 M24 M27 M30 M33 M36 M39 M42 M45 M48">
      <formula1>$Q$9:$Q$10</formula1>
    </dataValidation>
  </dataValidations>
  <printOptions horizontalCentered="1"/>
  <pageMargins left="0.59055118110236227" right="0.19685039370078741" top="0.19685039370078741" bottom="0.19685039370078741" header="0.31496062992125984" footer="0.31496062992125984"/>
  <pageSetup paperSize="9" scale="62"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Z61"/>
  <sheetViews>
    <sheetView view="pageBreakPreview" zoomScaleNormal="100" zoomScaleSheetLayoutView="100" workbookViewId="0">
      <pane xSplit="2" ySplit="8" topLeftCell="C30" activePane="bottomRight" state="frozen"/>
      <selection activeCell="AO33" sqref="AO33"/>
      <selection pane="topRight" activeCell="AO33" sqref="AO33"/>
      <selection pane="bottomLeft" activeCell="AO33" sqref="AO33"/>
      <selection pane="bottomRight" activeCell="C7" sqref="C7"/>
    </sheetView>
  </sheetViews>
  <sheetFormatPr defaultColWidth="9" defaultRowHeight="12"/>
  <cols>
    <col min="1" max="1" width="1.25" style="1" customWidth="1"/>
    <col min="2" max="2" width="11.5" style="1" customWidth="1"/>
    <col min="3" max="3" width="12.625" style="1" customWidth="1"/>
    <col min="4" max="4" width="3.125" style="1" bestFit="1" customWidth="1"/>
    <col min="5" max="5" width="11.875" style="1" customWidth="1"/>
    <col min="6" max="6" width="3.125" style="1" bestFit="1" customWidth="1"/>
    <col min="7" max="7" width="9.625" style="1" customWidth="1"/>
    <col min="8" max="8" width="3.125" style="1" customWidth="1"/>
    <col min="9" max="9" width="4.125" style="1" customWidth="1"/>
    <col min="10" max="10" width="3.125" style="1" customWidth="1"/>
    <col min="11" max="11" width="9.625" style="1" customWidth="1"/>
    <col min="12" max="12" width="3.125" style="1" customWidth="1"/>
    <col min="13" max="13" width="4.125" style="1" customWidth="1"/>
    <col min="14" max="14" width="3.125" style="1" customWidth="1"/>
    <col min="15" max="15" width="9.625" style="1" customWidth="1"/>
    <col min="16" max="16" width="3.125" style="1" customWidth="1"/>
    <col min="17" max="17" width="4.125" style="1" customWidth="1"/>
    <col min="18" max="18" width="3.125" style="1" customWidth="1"/>
    <col min="19" max="19" width="1.37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38">
      <c r="B1" s="1" t="s">
        <v>68</v>
      </c>
    </row>
    <row r="2" spans="2:38" ht="6.75" customHeight="1"/>
    <row r="3" spans="2:38" ht="14.25">
      <c r="B3" s="465" t="s">
        <v>212</v>
      </c>
      <c r="C3" s="465"/>
      <c r="D3" s="465"/>
      <c r="E3" s="465"/>
      <c r="F3" s="465"/>
      <c r="G3" s="465"/>
      <c r="H3" s="465"/>
      <c r="I3" s="465"/>
      <c r="J3" s="465"/>
      <c r="K3" s="465"/>
      <c r="L3" s="465"/>
      <c r="M3" s="465"/>
      <c r="N3" s="465"/>
      <c r="O3" s="465"/>
      <c r="P3" s="465"/>
      <c r="Q3" s="465"/>
      <c r="R3" s="465"/>
      <c r="S3" s="63"/>
      <c r="T3" s="63"/>
      <c r="U3" s="63"/>
      <c r="V3" s="63"/>
      <c r="W3" s="63"/>
      <c r="X3" s="63"/>
      <c r="Y3" s="63"/>
      <c r="Z3" s="63"/>
      <c r="AA3" s="63"/>
      <c r="AB3" s="63"/>
    </row>
    <row r="5" spans="2:38" ht="24" customHeight="1">
      <c r="B5" s="5" t="s">
        <v>57</v>
      </c>
      <c r="C5" s="481" t="str">
        <f>IF('【計画】別紙様式２（基本モデルパターン）'!G7="","",'【計画】別紙様式２（基本モデルパターン）'!G7)</f>
        <v>社会福祉法人○○会</v>
      </c>
      <c r="D5" s="482"/>
      <c r="E5" s="482"/>
      <c r="F5" s="482"/>
      <c r="G5" s="482"/>
      <c r="H5" s="482"/>
      <c r="I5" s="482"/>
      <c r="J5" s="482"/>
      <c r="K5" s="482"/>
      <c r="L5" s="482"/>
      <c r="M5" s="482"/>
      <c r="N5" s="482"/>
      <c r="O5" s="482"/>
      <c r="P5" s="482"/>
      <c r="Q5" s="482"/>
      <c r="R5" s="483"/>
      <c r="S5" s="107"/>
      <c r="T5" s="89" t="s">
        <v>125</v>
      </c>
      <c r="U5" s="107"/>
      <c r="V5" s="107"/>
      <c r="W5" s="107"/>
      <c r="X5" s="107"/>
      <c r="Y5" s="107"/>
      <c r="Z5" s="107"/>
      <c r="AA5" s="107"/>
      <c r="AB5" s="107"/>
    </row>
    <row r="6" spans="2:38" ht="8.25" customHeight="1"/>
    <row r="7" spans="2:38">
      <c r="B7" s="25" t="s">
        <v>69</v>
      </c>
      <c r="C7" s="180"/>
    </row>
    <row r="8" spans="2:38" ht="33" customHeight="1">
      <c r="B8" s="22" t="s">
        <v>219</v>
      </c>
      <c r="C8" s="508" t="s">
        <v>218</v>
      </c>
      <c r="D8" s="509"/>
      <c r="E8" s="472" t="s">
        <v>240</v>
      </c>
      <c r="F8" s="474"/>
      <c r="G8" s="472" t="s">
        <v>215</v>
      </c>
      <c r="H8" s="473"/>
      <c r="I8" s="473"/>
      <c r="J8" s="474"/>
      <c r="K8" s="472" t="s">
        <v>216</v>
      </c>
      <c r="L8" s="473"/>
      <c r="M8" s="473"/>
      <c r="N8" s="474"/>
      <c r="O8" s="472" t="s">
        <v>217</v>
      </c>
      <c r="P8" s="473"/>
      <c r="Q8" s="473"/>
      <c r="R8" s="474"/>
      <c r="S8" s="105"/>
      <c r="T8" s="105"/>
      <c r="U8" s="105"/>
      <c r="V8" s="105"/>
      <c r="W8" s="105"/>
      <c r="X8" s="105"/>
      <c r="Y8" s="105"/>
      <c r="Z8" s="105"/>
      <c r="AA8" s="105"/>
      <c r="AB8" s="105"/>
    </row>
    <row r="9" spans="2:38" s="7" customFormat="1" ht="15" customHeight="1" thickBot="1">
      <c r="B9" s="166" t="s">
        <v>361</v>
      </c>
      <c r="C9" s="167">
        <f>【別紙】添付１!$H$52</f>
        <v>14390000</v>
      </c>
      <c r="D9" s="75" t="s">
        <v>25</v>
      </c>
      <c r="E9" s="167">
        <f>【別紙】添付１!$K$52</f>
        <v>13914150</v>
      </c>
      <c r="F9" s="75" t="s">
        <v>25</v>
      </c>
      <c r="G9" s="153">
        <f>SUM('モデル（基本）'!D59:D61)/SUM('モデル（基本）'!D18:D20)</f>
        <v>296239.31623931619</v>
      </c>
      <c r="H9" s="112" t="s">
        <v>213</v>
      </c>
      <c r="I9" s="193">
        <f>SUM('モデル（基本）'!D18:D20)</f>
        <v>23.400000000000002</v>
      </c>
      <c r="J9" s="75" t="s">
        <v>214</v>
      </c>
      <c r="K9" s="153">
        <f>SUM('モデル（基本）'!E59:E61)/SUM('モデル（基本）'!E18:E20)</f>
        <v>113962.26415094339</v>
      </c>
      <c r="L9" s="112" t="s">
        <v>213</v>
      </c>
      <c r="M9" s="193">
        <f>SUM('モデル（基本）'!E18:E20)</f>
        <v>47.7</v>
      </c>
      <c r="N9" s="75" t="s">
        <v>214</v>
      </c>
      <c r="O9" s="153">
        <f>SUM('モデル（基本）'!F59:F61)/SUM('モデル（基本）'!F18:F20)</f>
        <v>64692.468619246858</v>
      </c>
      <c r="P9" s="112" t="s">
        <v>213</v>
      </c>
      <c r="Q9" s="193">
        <f>SUM('モデル（基本）'!F18:F20)</f>
        <v>23.900000000000002</v>
      </c>
      <c r="R9" s="75" t="s">
        <v>214</v>
      </c>
      <c r="S9" s="32"/>
      <c r="T9" s="32"/>
      <c r="U9" s="32"/>
      <c r="V9" s="32"/>
      <c r="W9" s="32"/>
      <c r="X9" s="32"/>
      <c r="Y9" s="32"/>
      <c r="Z9" s="32"/>
      <c r="AA9" s="32"/>
      <c r="AB9" s="32"/>
    </row>
    <row r="10" spans="2:38" ht="15" customHeight="1">
      <c r="B10" s="170" t="s">
        <v>307</v>
      </c>
      <c r="C10" s="171">
        <f>'モデル（基本）'!F11</f>
        <v>1015000</v>
      </c>
      <c r="D10" s="78" t="s">
        <v>25</v>
      </c>
      <c r="E10" s="171">
        <f>'モデル（基本）'!C62</f>
        <v>1520000</v>
      </c>
      <c r="F10" s="78" t="s">
        <v>25</v>
      </c>
      <c r="G10" s="160">
        <f>'モデル（基本）'!D41</f>
        <v>480000</v>
      </c>
      <c r="H10" s="116" t="s">
        <v>213</v>
      </c>
      <c r="I10" s="193">
        <f>'モデル（基本）'!D21</f>
        <v>2</v>
      </c>
      <c r="J10" s="78" t="s">
        <v>214</v>
      </c>
      <c r="K10" s="160">
        <f>'モデル（基本）'!E41</f>
        <v>70000</v>
      </c>
      <c r="L10" s="116" t="s">
        <v>213</v>
      </c>
      <c r="M10" s="193">
        <f>'モデル（基本）'!E21</f>
        <v>8</v>
      </c>
      <c r="N10" s="78" t="s">
        <v>214</v>
      </c>
      <c r="O10" s="160" t="e">
        <f>'モデル（基本）'!F41/Q10</f>
        <v>#DIV/0!</v>
      </c>
      <c r="P10" s="116" t="s">
        <v>213</v>
      </c>
      <c r="Q10" s="193">
        <f>'モデル（基本）'!F21</f>
        <v>0</v>
      </c>
      <c r="R10" s="78" t="s">
        <v>214</v>
      </c>
      <c r="S10" s="55"/>
      <c r="T10" s="484" t="s">
        <v>362</v>
      </c>
      <c r="U10" s="485"/>
      <c r="V10" s="485"/>
      <c r="W10" s="485"/>
      <c r="X10" s="485"/>
      <c r="Y10" s="485"/>
      <c r="Z10" s="485"/>
      <c r="AA10" s="485"/>
      <c r="AB10" s="485"/>
      <c r="AC10" s="485"/>
      <c r="AD10" s="485"/>
      <c r="AE10" s="485"/>
      <c r="AF10" s="485"/>
      <c r="AG10" s="485"/>
      <c r="AH10" s="485"/>
      <c r="AI10" s="485"/>
      <c r="AJ10" s="485"/>
      <c r="AK10" s="485"/>
      <c r="AL10" s="486"/>
    </row>
    <row r="11" spans="2:38" ht="15" customHeight="1">
      <c r="B11" s="113"/>
      <c r="C11" s="114"/>
      <c r="D11" s="78" t="s">
        <v>25</v>
      </c>
      <c r="E11" s="114"/>
      <c r="F11" s="78" t="s">
        <v>25</v>
      </c>
      <c r="G11" s="115"/>
      <c r="H11" s="116" t="s">
        <v>213</v>
      </c>
      <c r="I11" s="117"/>
      <c r="J11" s="78" t="s">
        <v>214</v>
      </c>
      <c r="K11" s="115"/>
      <c r="L11" s="116" t="s">
        <v>213</v>
      </c>
      <c r="M11" s="117"/>
      <c r="N11" s="78" t="s">
        <v>214</v>
      </c>
      <c r="O11" s="115"/>
      <c r="P11" s="116" t="s">
        <v>213</v>
      </c>
      <c r="Q11" s="117"/>
      <c r="R11" s="78" t="s">
        <v>214</v>
      </c>
      <c r="S11" s="55"/>
      <c r="T11" s="487"/>
      <c r="U11" s="488"/>
      <c r="V11" s="488"/>
      <c r="W11" s="488"/>
      <c r="X11" s="488"/>
      <c r="Y11" s="488"/>
      <c r="Z11" s="488"/>
      <c r="AA11" s="488"/>
      <c r="AB11" s="488"/>
      <c r="AC11" s="488"/>
      <c r="AD11" s="488"/>
      <c r="AE11" s="488"/>
      <c r="AF11" s="488"/>
      <c r="AG11" s="488"/>
      <c r="AH11" s="488"/>
      <c r="AI11" s="488"/>
      <c r="AJ11" s="488"/>
      <c r="AK11" s="488"/>
      <c r="AL11" s="489"/>
    </row>
    <row r="12" spans="2:38" ht="15" customHeight="1">
      <c r="B12" s="113"/>
      <c r="C12" s="114"/>
      <c r="D12" s="78" t="s">
        <v>25</v>
      </c>
      <c r="E12" s="114"/>
      <c r="F12" s="78" t="s">
        <v>25</v>
      </c>
      <c r="G12" s="115"/>
      <c r="H12" s="116" t="s">
        <v>213</v>
      </c>
      <c r="I12" s="117"/>
      <c r="J12" s="78" t="s">
        <v>214</v>
      </c>
      <c r="K12" s="115"/>
      <c r="L12" s="116" t="s">
        <v>213</v>
      </c>
      <c r="M12" s="117"/>
      <c r="N12" s="78" t="s">
        <v>214</v>
      </c>
      <c r="O12" s="115"/>
      <c r="P12" s="116" t="s">
        <v>213</v>
      </c>
      <c r="Q12" s="117"/>
      <c r="R12" s="78" t="s">
        <v>214</v>
      </c>
      <c r="S12" s="55"/>
      <c r="T12" s="487"/>
      <c r="U12" s="488"/>
      <c r="V12" s="488"/>
      <c r="W12" s="488"/>
      <c r="X12" s="488"/>
      <c r="Y12" s="488"/>
      <c r="Z12" s="488"/>
      <c r="AA12" s="488"/>
      <c r="AB12" s="488"/>
      <c r="AC12" s="488"/>
      <c r="AD12" s="488"/>
      <c r="AE12" s="488"/>
      <c r="AF12" s="488"/>
      <c r="AG12" s="488"/>
      <c r="AH12" s="488"/>
      <c r="AI12" s="488"/>
      <c r="AJ12" s="488"/>
      <c r="AK12" s="488"/>
      <c r="AL12" s="489"/>
    </row>
    <row r="13" spans="2:38" ht="15" customHeight="1">
      <c r="B13" s="113"/>
      <c r="C13" s="114"/>
      <c r="D13" s="78" t="s">
        <v>25</v>
      </c>
      <c r="E13" s="114"/>
      <c r="F13" s="78" t="s">
        <v>25</v>
      </c>
      <c r="G13" s="115"/>
      <c r="H13" s="116" t="s">
        <v>213</v>
      </c>
      <c r="I13" s="117"/>
      <c r="J13" s="78" t="s">
        <v>214</v>
      </c>
      <c r="K13" s="115"/>
      <c r="L13" s="116" t="s">
        <v>213</v>
      </c>
      <c r="M13" s="117"/>
      <c r="N13" s="78" t="s">
        <v>214</v>
      </c>
      <c r="O13" s="115"/>
      <c r="P13" s="116" t="s">
        <v>213</v>
      </c>
      <c r="Q13" s="117"/>
      <c r="R13" s="78" t="s">
        <v>214</v>
      </c>
      <c r="S13" s="55"/>
      <c r="T13" s="487"/>
      <c r="U13" s="488"/>
      <c r="V13" s="488"/>
      <c r="W13" s="488"/>
      <c r="X13" s="488"/>
      <c r="Y13" s="488"/>
      <c r="Z13" s="488"/>
      <c r="AA13" s="488"/>
      <c r="AB13" s="488"/>
      <c r="AC13" s="488"/>
      <c r="AD13" s="488"/>
      <c r="AE13" s="488"/>
      <c r="AF13" s="488"/>
      <c r="AG13" s="488"/>
      <c r="AH13" s="488"/>
      <c r="AI13" s="488"/>
      <c r="AJ13" s="488"/>
      <c r="AK13" s="488"/>
      <c r="AL13" s="489"/>
    </row>
    <row r="14" spans="2:38" ht="15" customHeight="1">
      <c r="B14" s="113"/>
      <c r="C14" s="114"/>
      <c r="D14" s="78" t="s">
        <v>25</v>
      </c>
      <c r="E14" s="114"/>
      <c r="F14" s="78" t="s">
        <v>25</v>
      </c>
      <c r="G14" s="115"/>
      <c r="H14" s="116" t="s">
        <v>213</v>
      </c>
      <c r="I14" s="117"/>
      <c r="J14" s="78" t="s">
        <v>214</v>
      </c>
      <c r="K14" s="115"/>
      <c r="L14" s="116" t="s">
        <v>213</v>
      </c>
      <c r="M14" s="117"/>
      <c r="N14" s="78" t="s">
        <v>214</v>
      </c>
      <c r="O14" s="115"/>
      <c r="P14" s="116" t="s">
        <v>213</v>
      </c>
      <c r="Q14" s="117"/>
      <c r="R14" s="78" t="s">
        <v>214</v>
      </c>
      <c r="S14" s="55"/>
      <c r="T14" s="487"/>
      <c r="U14" s="488"/>
      <c r="V14" s="488"/>
      <c r="W14" s="488"/>
      <c r="X14" s="488"/>
      <c r="Y14" s="488"/>
      <c r="Z14" s="488"/>
      <c r="AA14" s="488"/>
      <c r="AB14" s="488"/>
      <c r="AC14" s="488"/>
      <c r="AD14" s="488"/>
      <c r="AE14" s="488"/>
      <c r="AF14" s="488"/>
      <c r="AG14" s="488"/>
      <c r="AH14" s="488"/>
      <c r="AI14" s="488"/>
      <c r="AJ14" s="488"/>
      <c r="AK14" s="488"/>
      <c r="AL14" s="489"/>
    </row>
    <row r="15" spans="2:38" ht="15" customHeight="1">
      <c r="B15" s="113"/>
      <c r="C15" s="114"/>
      <c r="D15" s="78" t="s">
        <v>25</v>
      </c>
      <c r="E15" s="114"/>
      <c r="F15" s="78" t="s">
        <v>25</v>
      </c>
      <c r="G15" s="115"/>
      <c r="H15" s="116" t="s">
        <v>213</v>
      </c>
      <c r="I15" s="117"/>
      <c r="J15" s="78" t="s">
        <v>214</v>
      </c>
      <c r="K15" s="115"/>
      <c r="L15" s="116" t="s">
        <v>213</v>
      </c>
      <c r="M15" s="117"/>
      <c r="N15" s="78" t="s">
        <v>214</v>
      </c>
      <c r="O15" s="115"/>
      <c r="P15" s="116" t="s">
        <v>213</v>
      </c>
      <c r="Q15" s="117"/>
      <c r="R15" s="78" t="s">
        <v>214</v>
      </c>
      <c r="S15" s="55"/>
      <c r="T15" s="487"/>
      <c r="U15" s="488"/>
      <c r="V15" s="488"/>
      <c r="W15" s="488"/>
      <c r="X15" s="488"/>
      <c r="Y15" s="488"/>
      <c r="Z15" s="488"/>
      <c r="AA15" s="488"/>
      <c r="AB15" s="488"/>
      <c r="AC15" s="488"/>
      <c r="AD15" s="488"/>
      <c r="AE15" s="488"/>
      <c r="AF15" s="488"/>
      <c r="AG15" s="488"/>
      <c r="AH15" s="488"/>
      <c r="AI15" s="488"/>
      <c r="AJ15" s="488"/>
      <c r="AK15" s="488"/>
      <c r="AL15" s="489"/>
    </row>
    <row r="16" spans="2:38" ht="15" customHeight="1">
      <c r="B16" s="113"/>
      <c r="C16" s="114"/>
      <c r="D16" s="78" t="s">
        <v>25</v>
      </c>
      <c r="E16" s="114"/>
      <c r="F16" s="78" t="s">
        <v>25</v>
      </c>
      <c r="G16" s="115"/>
      <c r="H16" s="116" t="s">
        <v>213</v>
      </c>
      <c r="I16" s="117"/>
      <c r="J16" s="78" t="s">
        <v>214</v>
      </c>
      <c r="K16" s="115"/>
      <c r="L16" s="116" t="s">
        <v>213</v>
      </c>
      <c r="M16" s="117"/>
      <c r="N16" s="78" t="s">
        <v>214</v>
      </c>
      <c r="O16" s="115"/>
      <c r="P16" s="116" t="s">
        <v>213</v>
      </c>
      <c r="Q16" s="117"/>
      <c r="R16" s="78" t="s">
        <v>214</v>
      </c>
      <c r="S16" s="55"/>
      <c r="T16" s="487"/>
      <c r="U16" s="488"/>
      <c r="V16" s="488"/>
      <c r="W16" s="488"/>
      <c r="X16" s="488"/>
      <c r="Y16" s="488"/>
      <c r="Z16" s="488"/>
      <c r="AA16" s="488"/>
      <c r="AB16" s="488"/>
      <c r="AC16" s="488"/>
      <c r="AD16" s="488"/>
      <c r="AE16" s="488"/>
      <c r="AF16" s="488"/>
      <c r="AG16" s="488"/>
      <c r="AH16" s="488"/>
      <c r="AI16" s="488"/>
      <c r="AJ16" s="488"/>
      <c r="AK16" s="488"/>
      <c r="AL16" s="489"/>
    </row>
    <row r="17" spans="2:38" ht="15" customHeight="1">
      <c r="B17" s="113"/>
      <c r="C17" s="114"/>
      <c r="D17" s="78" t="s">
        <v>25</v>
      </c>
      <c r="E17" s="114"/>
      <c r="F17" s="78" t="s">
        <v>25</v>
      </c>
      <c r="G17" s="115"/>
      <c r="H17" s="116" t="s">
        <v>213</v>
      </c>
      <c r="I17" s="117"/>
      <c r="J17" s="78" t="s">
        <v>214</v>
      </c>
      <c r="K17" s="115"/>
      <c r="L17" s="116" t="s">
        <v>213</v>
      </c>
      <c r="M17" s="117"/>
      <c r="N17" s="78" t="s">
        <v>214</v>
      </c>
      <c r="O17" s="115"/>
      <c r="P17" s="116" t="s">
        <v>213</v>
      </c>
      <c r="Q17" s="117"/>
      <c r="R17" s="78" t="s">
        <v>214</v>
      </c>
      <c r="S17" s="55"/>
      <c r="T17" s="487"/>
      <c r="U17" s="488"/>
      <c r="V17" s="488"/>
      <c r="W17" s="488"/>
      <c r="X17" s="488"/>
      <c r="Y17" s="488"/>
      <c r="Z17" s="488"/>
      <c r="AA17" s="488"/>
      <c r="AB17" s="488"/>
      <c r="AC17" s="488"/>
      <c r="AD17" s="488"/>
      <c r="AE17" s="488"/>
      <c r="AF17" s="488"/>
      <c r="AG17" s="488"/>
      <c r="AH17" s="488"/>
      <c r="AI17" s="488"/>
      <c r="AJ17" s="488"/>
      <c r="AK17" s="488"/>
      <c r="AL17" s="489"/>
    </row>
    <row r="18" spans="2:38" ht="15" customHeight="1">
      <c r="B18" s="113"/>
      <c r="C18" s="114"/>
      <c r="D18" s="78" t="s">
        <v>25</v>
      </c>
      <c r="E18" s="114"/>
      <c r="F18" s="78" t="s">
        <v>25</v>
      </c>
      <c r="G18" s="115"/>
      <c r="H18" s="116" t="s">
        <v>213</v>
      </c>
      <c r="I18" s="117"/>
      <c r="J18" s="78" t="s">
        <v>214</v>
      </c>
      <c r="K18" s="115"/>
      <c r="L18" s="116" t="s">
        <v>213</v>
      </c>
      <c r="M18" s="117"/>
      <c r="N18" s="78" t="s">
        <v>214</v>
      </c>
      <c r="O18" s="115"/>
      <c r="P18" s="116" t="s">
        <v>213</v>
      </c>
      <c r="Q18" s="117"/>
      <c r="R18" s="78" t="s">
        <v>214</v>
      </c>
      <c r="S18" s="55"/>
      <c r="T18" s="487"/>
      <c r="U18" s="488"/>
      <c r="V18" s="488"/>
      <c r="W18" s="488"/>
      <c r="X18" s="488"/>
      <c r="Y18" s="488"/>
      <c r="Z18" s="488"/>
      <c r="AA18" s="488"/>
      <c r="AB18" s="488"/>
      <c r="AC18" s="488"/>
      <c r="AD18" s="488"/>
      <c r="AE18" s="488"/>
      <c r="AF18" s="488"/>
      <c r="AG18" s="488"/>
      <c r="AH18" s="488"/>
      <c r="AI18" s="488"/>
      <c r="AJ18" s="488"/>
      <c r="AK18" s="488"/>
      <c r="AL18" s="489"/>
    </row>
    <row r="19" spans="2:38" ht="15" customHeight="1">
      <c r="B19" s="113"/>
      <c r="C19" s="114"/>
      <c r="D19" s="78" t="s">
        <v>25</v>
      </c>
      <c r="E19" s="114"/>
      <c r="F19" s="78" t="s">
        <v>25</v>
      </c>
      <c r="G19" s="115"/>
      <c r="H19" s="116" t="s">
        <v>213</v>
      </c>
      <c r="I19" s="117"/>
      <c r="J19" s="78" t="s">
        <v>214</v>
      </c>
      <c r="K19" s="115"/>
      <c r="L19" s="116" t="s">
        <v>213</v>
      </c>
      <c r="M19" s="117"/>
      <c r="N19" s="78" t="s">
        <v>214</v>
      </c>
      <c r="O19" s="115"/>
      <c r="P19" s="116" t="s">
        <v>213</v>
      </c>
      <c r="Q19" s="117"/>
      <c r="R19" s="78" t="s">
        <v>214</v>
      </c>
      <c r="S19" s="55"/>
      <c r="T19" s="487"/>
      <c r="U19" s="488"/>
      <c r="V19" s="488"/>
      <c r="W19" s="488"/>
      <c r="X19" s="488"/>
      <c r="Y19" s="488"/>
      <c r="Z19" s="488"/>
      <c r="AA19" s="488"/>
      <c r="AB19" s="488"/>
      <c r="AC19" s="488"/>
      <c r="AD19" s="488"/>
      <c r="AE19" s="488"/>
      <c r="AF19" s="488"/>
      <c r="AG19" s="488"/>
      <c r="AH19" s="488"/>
      <c r="AI19" s="488"/>
      <c r="AJ19" s="488"/>
      <c r="AK19" s="488"/>
      <c r="AL19" s="489"/>
    </row>
    <row r="20" spans="2:38" ht="15" customHeight="1">
      <c r="B20" s="113"/>
      <c r="C20" s="114"/>
      <c r="D20" s="78" t="s">
        <v>25</v>
      </c>
      <c r="E20" s="114"/>
      <c r="F20" s="78" t="s">
        <v>25</v>
      </c>
      <c r="G20" s="115"/>
      <c r="H20" s="116" t="s">
        <v>213</v>
      </c>
      <c r="I20" s="117"/>
      <c r="J20" s="78" t="s">
        <v>214</v>
      </c>
      <c r="K20" s="115"/>
      <c r="L20" s="116" t="s">
        <v>213</v>
      </c>
      <c r="M20" s="117"/>
      <c r="N20" s="78" t="s">
        <v>214</v>
      </c>
      <c r="O20" s="115"/>
      <c r="P20" s="116" t="s">
        <v>213</v>
      </c>
      <c r="Q20" s="117"/>
      <c r="R20" s="78" t="s">
        <v>214</v>
      </c>
      <c r="S20" s="55"/>
      <c r="T20" s="487"/>
      <c r="U20" s="488"/>
      <c r="V20" s="488"/>
      <c r="W20" s="488"/>
      <c r="X20" s="488"/>
      <c r="Y20" s="488"/>
      <c r="Z20" s="488"/>
      <c r="AA20" s="488"/>
      <c r="AB20" s="488"/>
      <c r="AC20" s="488"/>
      <c r="AD20" s="488"/>
      <c r="AE20" s="488"/>
      <c r="AF20" s="488"/>
      <c r="AG20" s="488"/>
      <c r="AH20" s="488"/>
      <c r="AI20" s="488"/>
      <c r="AJ20" s="488"/>
      <c r="AK20" s="488"/>
      <c r="AL20" s="489"/>
    </row>
    <row r="21" spans="2:38" ht="15" customHeight="1">
      <c r="B21" s="113"/>
      <c r="C21" s="114"/>
      <c r="D21" s="78" t="s">
        <v>25</v>
      </c>
      <c r="E21" s="114"/>
      <c r="F21" s="78" t="s">
        <v>25</v>
      </c>
      <c r="G21" s="115"/>
      <c r="H21" s="116" t="s">
        <v>213</v>
      </c>
      <c r="I21" s="117"/>
      <c r="J21" s="78" t="s">
        <v>214</v>
      </c>
      <c r="K21" s="115"/>
      <c r="L21" s="116" t="s">
        <v>213</v>
      </c>
      <c r="M21" s="117"/>
      <c r="N21" s="78" t="s">
        <v>214</v>
      </c>
      <c r="O21" s="115"/>
      <c r="P21" s="116" t="s">
        <v>213</v>
      </c>
      <c r="Q21" s="117"/>
      <c r="R21" s="78" t="s">
        <v>214</v>
      </c>
      <c r="S21" s="55"/>
      <c r="T21" s="487"/>
      <c r="U21" s="488"/>
      <c r="V21" s="488"/>
      <c r="W21" s="488"/>
      <c r="X21" s="488"/>
      <c r="Y21" s="488"/>
      <c r="Z21" s="488"/>
      <c r="AA21" s="488"/>
      <c r="AB21" s="488"/>
      <c r="AC21" s="488"/>
      <c r="AD21" s="488"/>
      <c r="AE21" s="488"/>
      <c r="AF21" s="488"/>
      <c r="AG21" s="488"/>
      <c r="AH21" s="488"/>
      <c r="AI21" s="488"/>
      <c r="AJ21" s="488"/>
      <c r="AK21" s="488"/>
      <c r="AL21" s="489"/>
    </row>
    <row r="22" spans="2:38" ht="15" customHeight="1" thickBot="1">
      <c r="B22" s="113"/>
      <c r="C22" s="114"/>
      <c r="D22" s="78" t="s">
        <v>25</v>
      </c>
      <c r="E22" s="114"/>
      <c r="F22" s="78" t="s">
        <v>25</v>
      </c>
      <c r="G22" s="115"/>
      <c r="H22" s="116" t="s">
        <v>213</v>
      </c>
      <c r="I22" s="117"/>
      <c r="J22" s="78" t="s">
        <v>214</v>
      </c>
      <c r="K22" s="115"/>
      <c r="L22" s="116" t="s">
        <v>213</v>
      </c>
      <c r="M22" s="117"/>
      <c r="N22" s="78" t="s">
        <v>214</v>
      </c>
      <c r="O22" s="115"/>
      <c r="P22" s="116" t="s">
        <v>213</v>
      </c>
      <c r="Q22" s="117"/>
      <c r="R22" s="78" t="s">
        <v>214</v>
      </c>
      <c r="S22" s="55"/>
      <c r="T22" s="490"/>
      <c r="U22" s="491"/>
      <c r="V22" s="491"/>
      <c r="W22" s="491"/>
      <c r="X22" s="491"/>
      <c r="Y22" s="491"/>
      <c r="Z22" s="491"/>
      <c r="AA22" s="491"/>
      <c r="AB22" s="491"/>
      <c r="AC22" s="491"/>
      <c r="AD22" s="491"/>
      <c r="AE22" s="491"/>
      <c r="AF22" s="491"/>
      <c r="AG22" s="491"/>
      <c r="AH22" s="491"/>
      <c r="AI22" s="491"/>
      <c r="AJ22" s="491"/>
      <c r="AK22" s="491"/>
      <c r="AL22" s="492"/>
    </row>
    <row r="23" spans="2:38" ht="15" customHeight="1">
      <c r="B23" s="113"/>
      <c r="C23" s="114"/>
      <c r="D23" s="78" t="s">
        <v>25</v>
      </c>
      <c r="E23" s="114"/>
      <c r="F23" s="78" t="s">
        <v>25</v>
      </c>
      <c r="G23" s="115"/>
      <c r="H23" s="116" t="s">
        <v>213</v>
      </c>
      <c r="I23" s="117"/>
      <c r="J23" s="78" t="s">
        <v>214</v>
      </c>
      <c r="K23" s="115"/>
      <c r="L23" s="116" t="s">
        <v>213</v>
      </c>
      <c r="M23" s="117"/>
      <c r="N23" s="78" t="s">
        <v>214</v>
      </c>
      <c r="O23" s="115"/>
      <c r="P23" s="116" t="s">
        <v>213</v>
      </c>
      <c r="Q23" s="117"/>
      <c r="R23" s="78" t="s">
        <v>214</v>
      </c>
      <c r="S23" s="55"/>
      <c r="T23" s="55"/>
      <c r="U23" s="55"/>
      <c r="V23" s="55"/>
      <c r="W23" s="55"/>
      <c r="X23" s="55"/>
      <c r="Y23" s="55"/>
      <c r="Z23" s="55"/>
      <c r="AA23" s="55"/>
      <c r="AB23" s="55"/>
    </row>
    <row r="24" spans="2:38" ht="15" customHeight="1" thickBot="1">
      <c r="B24" s="113"/>
      <c r="C24" s="114"/>
      <c r="D24" s="78" t="s">
        <v>25</v>
      </c>
      <c r="E24" s="114"/>
      <c r="F24" s="78" t="s">
        <v>25</v>
      </c>
      <c r="G24" s="115"/>
      <c r="H24" s="116" t="s">
        <v>213</v>
      </c>
      <c r="I24" s="117"/>
      <c r="J24" s="78" t="s">
        <v>214</v>
      </c>
      <c r="K24" s="115"/>
      <c r="L24" s="116" t="s">
        <v>213</v>
      </c>
      <c r="M24" s="117"/>
      <c r="N24" s="78" t="s">
        <v>214</v>
      </c>
      <c r="O24" s="115"/>
      <c r="P24" s="116" t="s">
        <v>213</v>
      </c>
      <c r="Q24" s="117"/>
      <c r="R24" s="78" t="s">
        <v>214</v>
      </c>
      <c r="S24" s="55"/>
      <c r="T24" s="55"/>
      <c r="U24" s="55"/>
      <c r="V24" s="55"/>
      <c r="W24" s="55"/>
      <c r="X24" s="55"/>
      <c r="Y24" s="55"/>
      <c r="Z24" s="55"/>
      <c r="AA24" s="55"/>
      <c r="AB24" s="55"/>
    </row>
    <row r="25" spans="2:38" ht="15" customHeight="1">
      <c r="B25" s="113"/>
      <c r="C25" s="114"/>
      <c r="D25" s="78" t="s">
        <v>25</v>
      </c>
      <c r="E25" s="114"/>
      <c r="F25" s="78" t="s">
        <v>25</v>
      </c>
      <c r="G25" s="115"/>
      <c r="H25" s="116" t="s">
        <v>213</v>
      </c>
      <c r="I25" s="117"/>
      <c r="J25" s="78" t="s">
        <v>214</v>
      </c>
      <c r="K25" s="115"/>
      <c r="L25" s="116" t="s">
        <v>213</v>
      </c>
      <c r="M25" s="117"/>
      <c r="N25" s="78" t="s">
        <v>214</v>
      </c>
      <c r="O25" s="115"/>
      <c r="P25" s="116" t="s">
        <v>213</v>
      </c>
      <c r="Q25" s="117"/>
      <c r="R25" s="78" t="s">
        <v>214</v>
      </c>
      <c r="S25" s="55"/>
      <c r="T25" s="493" t="s">
        <v>364</v>
      </c>
      <c r="U25" s="494"/>
      <c r="V25" s="494"/>
      <c r="W25" s="494"/>
      <c r="X25" s="494"/>
      <c r="Y25" s="494"/>
      <c r="Z25" s="494"/>
      <c r="AA25" s="494"/>
      <c r="AB25" s="494"/>
      <c r="AC25" s="494"/>
      <c r="AD25" s="494"/>
      <c r="AE25" s="494"/>
      <c r="AF25" s="494"/>
      <c r="AG25" s="494"/>
      <c r="AH25" s="494"/>
      <c r="AI25" s="494"/>
      <c r="AJ25" s="494"/>
      <c r="AK25" s="494"/>
      <c r="AL25" s="495"/>
    </row>
    <row r="26" spans="2:38" ht="15" customHeight="1">
      <c r="B26" s="113"/>
      <c r="C26" s="114"/>
      <c r="D26" s="78" t="s">
        <v>25</v>
      </c>
      <c r="E26" s="114"/>
      <c r="F26" s="78" t="s">
        <v>25</v>
      </c>
      <c r="G26" s="115"/>
      <c r="H26" s="116" t="s">
        <v>213</v>
      </c>
      <c r="I26" s="117"/>
      <c r="J26" s="78" t="s">
        <v>214</v>
      </c>
      <c r="K26" s="115"/>
      <c r="L26" s="116" t="s">
        <v>213</v>
      </c>
      <c r="M26" s="117"/>
      <c r="N26" s="78" t="s">
        <v>214</v>
      </c>
      <c r="O26" s="115"/>
      <c r="P26" s="116" t="s">
        <v>213</v>
      </c>
      <c r="Q26" s="117"/>
      <c r="R26" s="78" t="s">
        <v>214</v>
      </c>
      <c r="S26" s="55"/>
      <c r="T26" s="496"/>
      <c r="U26" s="497"/>
      <c r="V26" s="497"/>
      <c r="W26" s="497"/>
      <c r="X26" s="497"/>
      <c r="Y26" s="497"/>
      <c r="Z26" s="497"/>
      <c r="AA26" s="497"/>
      <c r="AB26" s="497"/>
      <c r="AC26" s="497"/>
      <c r="AD26" s="497"/>
      <c r="AE26" s="497"/>
      <c r="AF26" s="497"/>
      <c r="AG26" s="497"/>
      <c r="AH26" s="497"/>
      <c r="AI26" s="497"/>
      <c r="AJ26" s="497"/>
      <c r="AK26" s="497"/>
      <c r="AL26" s="498"/>
    </row>
    <row r="27" spans="2:38" ht="15" customHeight="1">
      <c r="B27" s="113"/>
      <c r="C27" s="114"/>
      <c r="D27" s="78" t="s">
        <v>25</v>
      </c>
      <c r="E27" s="114"/>
      <c r="F27" s="78" t="s">
        <v>25</v>
      </c>
      <c r="G27" s="115"/>
      <c r="H27" s="116" t="s">
        <v>213</v>
      </c>
      <c r="I27" s="117"/>
      <c r="J27" s="78" t="s">
        <v>214</v>
      </c>
      <c r="K27" s="115"/>
      <c r="L27" s="116" t="s">
        <v>213</v>
      </c>
      <c r="M27" s="117"/>
      <c r="N27" s="78" t="s">
        <v>214</v>
      </c>
      <c r="O27" s="115"/>
      <c r="P27" s="116" t="s">
        <v>213</v>
      </c>
      <c r="Q27" s="117"/>
      <c r="R27" s="78" t="s">
        <v>214</v>
      </c>
      <c r="S27" s="55"/>
      <c r="T27" s="496"/>
      <c r="U27" s="497"/>
      <c r="V27" s="497"/>
      <c r="W27" s="497"/>
      <c r="X27" s="497"/>
      <c r="Y27" s="497"/>
      <c r="Z27" s="497"/>
      <c r="AA27" s="497"/>
      <c r="AB27" s="497"/>
      <c r="AC27" s="497"/>
      <c r="AD27" s="497"/>
      <c r="AE27" s="497"/>
      <c r="AF27" s="497"/>
      <c r="AG27" s="497"/>
      <c r="AH27" s="497"/>
      <c r="AI27" s="497"/>
      <c r="AJ27" s="497"/>
      <c r="AK27" s="497"/>
      <c r="AL27" s="498"/>
    </row>
    <row r="28" spans="2:38" ht="15" customHeight="1">
      <c r="B28" s="113"/>
      <c r="C28" s="114"/>
      <c r="D28" s="78" t="s">
        <v>25</v>
      </c>
      <c r="E28" s="114"/>
      <c r="F28" s="78" t="s">
        <v>25</v>
      </c>
      <c r="G28" s="115"/>
      <c r="H28" s="116" t="s">
        <v>213</v>
      </c>
      <c r="I28" s="117"/>
      <c r="J28" s="78" t="s">
        <v>214</v>
      </c>
      <c r="K28" s="115"/>
      <c r="L28" s="116" t="s">
        <v>213</v>
      </c>
      <c r="M28" s="117"/>
      <c r="N28" s="78" t="s">
        <v>214</v>
      </c>
      <c r="O28" s="115"/>
      <c r="P28" s="116" t="s">
        <v>213</v>
      </c>
      <c r="Q28" s="117"/>
      <c r="R28" s="78" t="s">
        <v>214</v>
      </c>
      <c r="S28" s="55"/>
      <c r="T28" s="496"/>
      <c r="U28" s="497"/>
      <c r="V28" s="497"/>
      <c r="W28" s="497"/>
      <c r="X28" s="497"/>
      <c r="Y28" s="497"/>
      <c r="Z28" s="497"/>
      <c r="AA28" s="497"/>
      <c r="AB28" s="497"/>
      <c r="AC28" s="497"/>
      <c r="AD28" s="497"/>
      <c r="AE28" s="497"/>
      <c r="AF28" s="497"/>
      <c r="AG28" s="497"/>
      <c r="AH28" s="497"/>
      <c r="AI28" s="497"/>
      <c r="AJ28" s="497"/>
      <c r="AK28" s="497"/>
      <c r="AL28" s="498"/>
    </row>
    <row r="29" spans="2:38" ht="15" customHeight="1">
      <c r="B29" s="113"/>
      <c r="C29" s="114"/>
      <c r="D29" s="78" t="s">
        <v>25</v>
      </c>
      <c r="E29" s="114"/>
      <c r="F29" s="78" t="s">
        <v>25</v>
      </c>
      <c r="G29" s="115"/>
      <c r="H29" s="116" t="s">
        <v>213</v>
      </c>
      <c r="I29" s="117"/>
      <c r="J29" s="78" t="s">
        <v>214</v>
      </c>
      <c r="K29" s="115"/>
      <c r="L29" s="116" t="s">
        <v>213</v>
      </c>
      <c r="M29" s="117"/>
      <c r="N29" s="78" t="s">
        <v>214</v>
      </c>
      <c r="O29" s="115"/>
      <c r="P29" s="116" t="s">
        <v>213</v>
      </c>
      <c r="Q29" s="117"/>
      <c r="R29" s="78" t="s">
        <v>214</v>
      </c>
      <c r="S29" s="55"/>
      <c r="T29" s="496"/>
      <c r="U29" s="497"/>
      <c r="V29" s="497"/>
      <c r="W29" s="497"/>
      <c r="X29" s="497"/>
      <c r="Y29" s="497"/>
      <c r="Z29" s="497"/>
      <c r="AA29" s="497"/>
      <c r="AB29" s="497"/>
      <c r="AC29" s="497"/>
      <c r="AD29" s="497"/>
      <c r="AE29" s="497"/>
      <c r="AF29" s="497"/>
      <c r="AG29" s="497"/>
      <c r="AH29" s="497"/>
      <c r="AI29" s="497"/>
      <c r="AJ29" s="497"/>
      <c r="AK29" s="497"/>
      <c r="AL29" s="498"/>
    </row>
    <row r="30" spans="2:38" ht="15" customHeight="1">
      <c r="B30" s="113"/>
      <c r="C30" s="114"/>
      <c r="D30" s="78" t="s">
        <v>25</v>
      </c>
      <c r="E30" s="114"/>
      <c r="F30" s="78" t="s">
        <v>25</v>
      </c>
      <c r="G30" s="115"/>
      <c r="H30" s="116" t="s">
        <v>213</v>
      </c>
      <c r="I30" s="117"/>
      <c r="J30" s="78" t="s">
        <v>214</v>
      </c>
      <c r="K30" s="115"/>
      <c r="L30" s="116" t="s">
        <v>213</v>
      </c>
      <c r="M30" s="117"/>
      <c r="N30" s="78" t="s">
        <v>214</v>
      </c>
      <c r="O30" s="115"/>
      <c r="P30" s="116" t="s">
        <v>213</v>
      </c>
      <c r="Q30" s="117"/>
      <c r="R30" s="78" t="s">
        <v>214</v>
      </c>
      <c r="S30" s="55"/>
      <c r="T30" s="496"/>
      <c r="U30" s="497"/>
      <c r="V30" s="497"/>
      <c r="W30" s="497"/>
      <c r="X30" s="497"/>
      <c r="Y30" s="497"/>
      <c r="Z30" s="497"/>
      <c r="AA30" s="497"/>
      <c r="AB30" s="497"/>
      <c r="AC30" s="497"/>
      <c r="AD30" s="497"/>
      <c r="AE30" s="497"/>
      <c r="AF30" s="497"/>
      <c r="AG30" s="497"/>
      <c r="AH30" s="497"/>
      <c r="AI30" s="497"/>
      <c r="AJ30" s="497"/>
      <c r="AK30" s="497"/>
      <c r="AL30" s="498"/>
    </row>
    <row r="31" spans="2:38" ht="15" customHeight="1">
      <c r="B31" s="113"/>
      <c r="C31" s="114"/>
      <c r="D31" s="78" t="s">
        <v>25</v>
      </c>
      <c r="E31" s="114"/>
      <c r="F31" s="78" t="s">
        <v>25</v>
      </c>
      <c r="G31" s="115"/>
      <c r="H31" s="116" t="s">
        <v>213</v>
      </c>
      <c r="I31" s="117"/>
      <c r="J31" s="78" t="s">
        <v>214</v>
      </c>
      <c r="K31" s="115"/>
      <c r="L31" s="116" t="s">
        <v>213</v>
      </c>
      <c r="M31" s="117"/>
      <c r="N31" s="78" t="s">
        <v>214</v>
      </c>
      <c r="O31" s="115"/>
      <c r="P31" s="116" t="s">
        <v>213</v>
      </c>
      <c r="Q31" s="117"/>
      <c r="R31" s="78" t="s">
        <v>214</v>
      </c>
      <c r="S31" s="55"/>
      <c r="T31" s="496"/>
      <c r="U31" s="497"/>
      <c r="V31" s="497"/>
      <c r="W31" s="497"/>
      <c r="X31" s="497"/>
      <c r="Y31" s="497"/>
      <c r="Z31" s="497"/>
      <c r="AA31" s="497"/>
      <c r="AB31" s="497"/>
      <c r="AC31" s="497"/>
      <c r="AD31" s="497"/>
      <c r="AE31" s="497"/>
      <c r="AF31" s="497"/>
      <c r="AG31" s="497"/>
      <c r="AH31" s="497"/>
      <c r="AI31" s="497"/>
      <c r="AJ31" s="497"/>
      <c r="AK31" s="497"/>
      <c r="AL31" s="498"/>
    </row>
    <row r="32" spans="2:38" ht="15" customHeight="1" thickBot="1">
      <c r="B32" s="113"/>
      <c r="C32" s="114"/>
      <c r="D32" s="78" t="s">
        <v>25</v>
      </c>
      <c r="E32" s="114"/>
      <c r="F32" s="78" t="s">
        <v>25</v>
      </c>
      <c r="G32" s="115"/>
      <c r="H32" s="116" t="s">
        <v>213</v>
      </c>
      <c r="I32" s="117"/>
      <c r="J32" s="78" t="s">
        <v>214</v>
      </c>
      <c r="K32" s="115"/>
      <c r="L32" s="116" t="s">
        <v>213</v>
      </c>
      <c r="M32" s="117"/>
      <c r="N32" s="78" t="s">
        <v>214</v>
      </c>
      <c r="O32" s="115"/>
      <c r="P32" s="116" t="s">
        <v>213</v>
      </c>
      <c r="Q32" s="117"/>
      <c r="R32" s="78" t="s">
        <v>214</v>
      </c>
      <c r="S32" s="55"/>
      <c r="T32" s="499"/>
      <c r="U32" s="500"/>
      <c r="V32" s="500"/>
      <c r="W32" s="500"/>
      <c r="X32" s="500"/>
      <c r="Y32" s="500"/>
      <c r="Z32" s="500"/>
      <c r="AA32" s="500"/>
      <c r="AB32" s="500"/>
      <c r="AC32" s="500"/>
      <c r="AD32" s="500"/>
      <c r="AE32" s="500"/>
      <c r="AF32" s="500"/>
      <c r="AG32" s="500"/>
      <c r="AH32" s="500"/>
      <c r="AI32" s="500"/>
      <c r="AJ32" s="500"/>
      <c r="AK32" s="500"/>
      <c r="AL32" s="501"/>
    </row>
    <row r="33" spans="2:28" ht="15" customHeight="1">
      <c r="B33" s="113"/>
      <c r="C33" s="114"/>
      <c r="D33" s="78" t="s">
        <v>25</v>
      </c>
      <c r="E33" s="114"/>
      <c r="F33" s="78" t="s">
        <v>25</v>
      </c>
      <c r="G33" s="115"/>
      <c r="H33" s="116" t="s">
        <v>213</v>
      </c>
      <c r="I33" s="117"/>
      <c r="J33" s="78" t="s">
        <v>214</v>
      </c>
      <c r="K33" s="115"/>
      <c r="L33" s="116" t="s">
        <v>213</v>
      </c>
      <c r="M33" s="117"/>
      <c r="N33" s="78" t="s">
        <v>214</v>
      </c>
      <c r="O33" s="115"/>
      <c r="P33" s="116" t="s">
        <v>213</v>
      </c>
      <c r="Q33" s="117"/>
      <c r="R33" s="78" t="s">
        <v>214</v>
      </c>
      <c r="S33" s="55"/>
      <c r="T33" s="55"/>
      <c r="U33" s="55"/>
      <c r="V33" s="55"/>
      <c r="W33" s="55"/>
      <c r="X33" s="55"/>
      <c r="Y33" s="55"/>
      <c r="Z33" s="55"/>
      <c r="AA33" s="55"/>
      <c r="AB33" s="55"/>
    </row>
    <row r="34" spans="2:28" ht="15" customHeight="1">
      <c r="B34" s="113"/>
      <c r="C34" s="114"/>
      <c r="D34" s="78" t="s">
        <v>25</v>
      </c>
      <c r="E34" s="114"/>
      <c r="F34" s="78" t="s">
        <v>25</v>
      </c>
      <c r="G34" s="115"/>
      <c r="H34" s="116" t="s">
        <v>213</v>
      </c>
      <c r="I34" s="117"/>
      <c r="J34" s="78" t="s">
        <v>214</v>
      </c>
      <c r="K34" s="115"/>
      <c r="L34" s="116" t="s">
        <v>213</v>
      </c>
      <c r="M34" s="117"/>
      <c r="N34" s="78" t="s">
        <v>214</v>
      </c>
      <c r="O34" s="115"/>
      <c r="P34" s="116" t="s">
        <v>213</v>
      </c>
      <c r="Q34" s="117"/>
      <c r="R34" s="78" t="s">
        <v>214</v>
      </c>
      <c r="S34" s="55"/>
      <c r="T34" s="55"/>
      <c r="U34" s="55"/>
      <c r="V34" s="55"/>
      <c r="W34" s="55"/>
      <c r="X34" s="55"/>
      <c r="Y34" s="55"/>
      <c r="Z34" s="55"/>
      <c r="AA34" s="55"/>
      <c r="AB34" s="55"/>
    </row>
    <row r="35" spans="2:28" ht="15" customHeight="1">
      <c r="B35" s="113"/>
      <c r="C35" s="114"/>
      <c r="D35" s="78" t="s">
        <v>25</v>
      </c>
      <c r="E35" s="114"/>
      <c r="F35" s="78" t="s">
        <v>25</v>
      </c>
      <c r="G35" s="115"/>
      <c r="H35" s="116" t="s">
        <v>213</v>
      </c>
      <c r="I35" s="117"/>
      <c r="J35" s="78" t="s">
        <v>214</v>
      </c>
      <c r="K35" s="115"/>
      <c r="L35" s="116" t="s">
        <v>213</v>
      </c>
      <c r="M35" s="117"/>
      <c r="N35" s="78" t="s">
        <v>214</v>
      </c>
      <c r="O35" s="115"/>
      <c r="P35" s="116" t="s">
        <v>213</v>
      </c>
      <c r="Q35" s="117"/>
      <c r="R35" s="78" t="s">
        <v>214</v>
      </c>
      <c r="S35" s="55"/>
      <c r="T35" s="55"/>
      <c r="U35" s="55"/>
      <c r="V35" s="55"/>
      <c r="W35" s="55"/>
      <c r="X35" s="55"/>
      <c r="Y35" s="55"/>
      <c r="Z35" s="55"/>
      <c r="AA35" s="55"/>
      <c r="AB35" s="55"/>
    </row>
    <row r="36" spans="2:28" ht="15" customHeight="1">
      <c r="B36" s="113"/>
      <c r="C36" s="114"/>
      <c r="D36" s="78" t="s">
        <v>25</v>
      </c>
      <c r="E36" s="114"/>
      <c r="F36" s="78" t="s">
        <v>25</v>
      </c>
      <c r="G36" s="115"/>
      <c r="H36" s="116" t="s">
        <v>213</v>
      </c>
      <c r="I36" s="117"/>
      <c r="J36" s="78" t="s">
        <v>214</v>
      </c>
      <c r="K36" s="115"/>
      <c r="L36" s="116" t="s">
        <v>213</v>
      </c>
      <c r="M36" s="117"/>
      <c r="N36" s="78" t="s">
        <v>214</v>
      </c>
      <c r="O36" s="115"/>
      <c r="P36" s="116" t="s">
        <v>213</v>
      </c>
      <c r="Q36" s="117"/>
      <c r="R36" s="78" t="s">
        <v>214</v>
      </c>
      <c r="S36" s="55"/>
      <c r="T36" s="55"/>
      <c r="U36" s="55"/>
      <c r="V36" s="55"/>
      <c r="W36" s="55"/>
      <c r="X36" s="55"/>
      <c r="Y36" s="55"/>
      <c r="Z36" s="55"/>
      <c r="AA36" s="55"/>
      <c r="AB36" s="55"/>
    </row>
    <row r="37" spans="2:28" ht="15" customHeight="1">
      <c r="B37" s="113"/>
      <c r="C37" s="114"/>
      <c r="D37" s="78" t="s">
        <v>25</v>
      </c>
      <c r="E37" s="114"/>
      <c r="F37" s="78" t="s">
        <v>25</v>
      </c>
      <c r="G37" s="115"/>
      <c r="H37" s="116" t="s">
        <v>213</v>
      </c>
      <c r="I37" s="117"/>
      <c r="J37" s="78" t="s">
        <v>214</v>
      </c>
      <c r="K37" s="115"/>
      <c r="L37" s="116" t="s">
        <v>213</v>
      </c>
      <c r="M37" s="117"/>
      <c r="N37" s="78" t="s">
        <v>214</v>
      </c>
      <c r="O37" s="115"/>
      <c r="P37" s="116" t="s">
        <v>213</v>
      </c>
      <c r="Q37" s="117"/>
      <c r="R37" s="78" t="s">
        <v>214</v>
      </c>
      <c r="S37" s="55"/>
      <c r="T37" s="55"/>
      <c r="U37" s="55"/>
      <c r="V37" s="55"/>
      <c r="W37" s="55"/>
      <c r="X37" s="55"/>
      <c r="Y37" s="55"/>
      <c r="Z37" s="55"/>
      <c r="AA37" s="55"/>
      <c r="AB37" s="55"/>
    </row>
    <row r="38" spans="2:28" ht="15" customHeight="1">
      <c r="B38" s="113"/>
      <c r="C38" s="114"/>
      <c r="D38" s="78" t="s">
        <v>25</v>
      </c>
      <c r="E38" s="114"/>
      <c r="F38" s="78" t="s">
        <v>25</v>
      </c>
      <c r="G38" s="115"/>
      <c r="H38" s="116" t="s">
        <v>213</v>
      </c>
      <c r="I38" s="117"/>
      <c r="J38" s="78" t="s">
        <v>214</v>
      </c>
      <c r="K38" s="115"/>
      <c r="L38" s="116" t="s">
        <v>213</v>
      </c>
      <c r="M38" s="117"/>
      <c r="N38" s="78" t="s">
        <v>214</v>
      </c>
      <c r="O38" s="115"/>
      <c r="P38" s="116" t="s">
        <v>213</v>
      </c>
      <c r="Q38" s="117"/>
      <c r="R38" s="78" t="s">
        <v>214</v>
      </c>
      <c r="S38" s="55"/>
      <c r="T38" s="55"/>
      <c r="U38" s="55"/>
      <c r="V38" s="55"/>
      <c r="W38" s="55"/>
      <c r="X38" s="55"/>
      <c r="Y38" s="55"/>
      <c r="Z38" s="55"/>
      <c r="AA38" s="55"/>
      <c r="AB38" s="55"/>
    </row>
    <row r="39" spans="2:28" ht="15" customHeight="1">
      <c r="B39" s="113"/>
      <c r="C39" s="114"/>
      <c r="D39" s="78" t="s">
        <v>25</v>
      </c>
      <c r="E39" s="114"/>
      <c r="F39" s="78" t="s">
        <v>25</v>
      </c>
      <c r="G39" s="115"/>
      <c r="H39" s="116" t="s">
        <v>213</v>
      </c>
      <c r="I39" s="117"/>
      <c r="J39" s="78" t="s">
        <v>214</v>
      </c>
      <c r="K39" s="115"/>
      <c r="L39" s="116" t="s">
        <v>213</v>
      </c>
      <c r="M39" s="117"/>
      <c r="N39" s="78" t="s">
        <v>214</v>
      </c>
      <c r="O39" s="115"/>
      <c r="P39" s="116" t="s">
        <v>213</v>
      </c>
      <c r="Q39" s="117"/>
      <c r="R39" s="78" t="s">
        <v>214</v>
      </c>
      <c r="S39" s="55"/>
      <c r="T39" s="55"/>
      <c r="U39" s="55"/>
      <c r="V39" s="55"/>
      <c r="W39" s="55"/>
      <c r="X39" s="55"/>
      <c r="Y39" s="55"/>
      <c r="Z39" s="55"/>
      <c r="AA39" s="55"/>
      <c r="AB39" s="55"/>
    </row>
    <row r="40" spans="2:28" ht="15" customHeight="1">
      <c r="B40" s="113"/>
      <c r="C40" s="114"/>
      <c r="D40" s="78" t="s">
        <v>25</v>
      </c>
      <c r="E40" s="114"/>
      <c r="F40" s="78" t="s">
        <v>25</v>
      </c>
      <c r="G40" s="115"/>
      <c r="H40" s="116" t="s">
        <v>213</v>
      </c>
      <c r="I40" s="117"/>
      <c r="J40" s="78" t="s">
        <v>214</v>
      </c>
      <c r="K40" s="115"/>
      <c r="L40" s="116" t="s">
        <v>213</v>
      </c>
      <c r="M40" s="117"/>
      <c r="N40" s="78" t="s">
        <v>214</v>
      </c>
      <c r="O40" s="115"/>
      <c r="P40" s="116" t="s">
        <v>213</v>
      </c>
      <c r="Q40" s="117"/>
      <c r="R40" s="78" t="s">
        <v>214</v>
      </c>
      <c r="S40" s="55"/>
      <c r="T40" s="55"/>
      <c r="U40" s="55"/>
      <c r="V40" s="55"/>
      <c r="W40" s="55"/>
      <c r="X40" s="55"/>
      <c r="Y40" s="55"/>
      <c r="Z40" s="55"/>
      <c r="AA40" s="55"/>
      <c r="AB40" s="55"/>
    </row>
    <row r="41" spans="2:28" ht="15" customHeight="1">
      <c r="B41" s="113"/>
      <c r="C41" s="114"/>
      <c r="D41" s="78" t="s">
        <v>25</v>
      </c>
      <c r="E41" s="114"/>
      <c r="F41" s="78" t="s">
        <v>25</v>
      </c>
      <c r="G41" s="115"/>
      <c r="H41" s="116" t="s">
        <v>213</v>
      </c>
      <c r="I41" s="117"/>
      <c r="J41" s="78" t="s">
        <v>214</v>
      </c>
      <c r="K41" s="115"/>
      <c r="L41" s="116" t="s">
        <v>213</v>
      </c>
      <c r="M41" s="117"/>
      <c r="N41" s="78" t="s">
        <v>214</v>
      </c>
      <c r="O41" s="115"/>
      <c r="P41" s="116" t="s">
        <v>213</v>
      </c>
      <c r="Q41" s="117"/>
      <c r="R41" s="78" t="s">
        <v>214</v>
      </c>
      <c r="S41" s="55"/>
      <c r="T41" s="55"/>
      <c r="U41" s="55"/>
      <c r="V41" s="55"/>
      <c r="W41" s="55"/>
      <c r="X41" s="55"/>
      <c r="Y41" s="55"/>
      <c r="Z41" s="55"/>
      <c r="AA41" s="55"/>
      <c r="AB41" s="55"/>
    </row>
    <row r="42" spans="2:28" ht="15" customHeight="1">
      <c r="B42" s="113"/>
      <c r="C42" s="114"/>
      <c r="D42" s="78" t="s">
        <v>25</v>
      </c>
      <c r="E42" s="114"/>
      <c r="F42" s="78" t="s">
        <v>25</v>
      </c>
      <c r="G42" s="115"/>
      <c r="H42" s="116" t="s">
        <v>213</v>
      </c>
      <c r="I42" s="117"/>
      <c r="J42" s="78" t="s">
        <v>214</v>
      </c>
      <c r="K42" s="115"/>
      <c r="L42" s="116" t="s">
        <v>213</v>
      </c>
      <c r="M42" s="117"/>
      <c r="N42" s="78" t="s">
        <v>214</v>
      </c>
      <c r="O42" s="115"/>
      <c r="P42" s="116" t="s">
        <v>213</v>
      </c>
      <c r="Q42" s="117"/>
      <c r="R42" s="78" t="s">
        <v>214</v>
      </c>
      <c r="S42" s="55"/>
      <c r="T42" s="55"/>
      <c r="U42" s="55"/>
      <c r="V42" s="55"/>
      <c r="W42" s="55"/>
      <c r="X42" s="55"/>
      <c r="Y42" s="55"/>
      <c r="Z42" s="55"/>
      <c r="AA42" s="55"/>
      <c r="AB42" s="55"/>
    </row>
    <row r="43" spans="2:28" ht="15" customHeight="1">
      <c r="B43" s="113"/>
      <c r="C43" s="114"/>
      <c r="D43" s="78" t="s">
        <v>25</v>
      </c>
      <c r="E43" s="114"/>
      <c r="F43" s="78" t="s">
        <v>25</v>
      </c>
      <c r="G43" s="115"/>
      <c r="H43" s="116" t="s">
        <v>213</v>
      </c>
      <c r="I43" s="117"/>
      <c r="J43" s="78" t="s">
        <v>214</v>
      </c>
      <c r="K43" s="115"/>
      <c r="L43" s="116" t="s">
        <v>213</v>
      </c>
      <c r="M43" s="117"/>
      <c r="N43" s="78" t="s">
        <v>214</v>
      </c>
      <c r="O43" s="115"/>
      <c r="P43" s="116" t="s">
        <v>213</v>
      </c>
      <c r="Q43" s="117"/>
      <c r="R43" s="78" t="s">
        <v>214</v>
      </c>
      <c r="S43" s="55"/>
      <c r="T43" s="55"/>
      <c r="U43" s="55"/>
      <c r="V43" s="55"/>
      <c r="W43" s="55"/>
      <c r="X43" s="55"/>
      <c r="Y43" s="55"/>
      <c r="Z43" s="55"/>
      <c r="AA43" s="55"/>
      <c r="AB43" s="55"/>
    </row>
    <row r="44" spans="2:28" ht="15" customHeight="1">
      <c r="B44" s="113"/>
      <c r="C44" s="114"/>
      <c r="D44" s="78" t="s">
        <v>25</v>
      </c>
      <c r="E44" s="114"/>
      <c r="F44" s="78" t="s">
        <v>25</v>
      </c>
      <c r="G44" s="115"/>
      <c r="H44" s="116" t="s">
        <v>213</v>
      </c>
      <c r="I44" s="117"/>
      <c r="J44" s="78" t="s">
        <v>214</v>
      </c>
      <c r="K44" s="115"/>
      <c r="L44" s="116" t="s">
        <v>213</v>
      </c>
      <c r="M44" s="117"/>
      <c r="N44" s="78" t="s">
        <v>214</v>
      </c>
      <c r="O44" s="115"/>
      <c r="P44" s="116" t="s">
        <v>213</v>
      </c>
      <c r="Q44" s="117"/>
      <c r="R44" s="78" t="s">
        <v>214</v>
      </c>
      <c r="S44" s="55"/>
      <c r="T44" s="55"/>
      <c r="U44" s="55"/>
      <c r="V44" s="55"/>
      <c r="W44" s="55"/>
      <c r="X44" s="55"/>
      <c r="Y44" s="55"/>
      <c r="Z44" s="55"/>
      <c r="AA44" s="55"/>
      <c r="AB44" s="55"/>
    </row>
    <row r="45" spans="2:28" ht="15" customHeight="1">
      <c r="B45" s="113"/>
      <c r="C45" s="114"/>
      <c r="D45" s="78" t="s">
        <v>25</v>
      </c>
      <c r="E45" s="114"/>
      <c r="F45" s="78" t="s">
        <v>25</v>
      </c>
      <c r="G45" s="115"/>
      <c r="H45" s="116" t="s">
        <v>213</v>
      </c>
      <c r="I45" s="117"/>
      <c r="J45" s="78" t="s">
        <v>214</v>
      </c>
      <c r="K45" s="115"/>
      <c r="L45" s="116" t="s">
        <v>213</v>
      </c>
      <c r="M45" s="117"/>
      <c r="N45" s="78" t="s">
        <v>214</v>
      </c>
      <c r="O45" s="115"/>
      <c r="P45" s="116" t="s">
        <v>213</v>
      </c>
      <c r="Q45" s="117"/>
      <c r="R45" s="78" t="s">
        <v>214</v>
      </c>
      <c r="S45" s="55"/>
      <c r="T45" s="55"/>
      <c r="U45" s="55"/>
      <c r="V45" s="55"/>
      <c r="W45" s="55"/>
      <c r="X45" s="55"/>
      <c r="Y45" s="55"/>
      <c r="Z45" s="55"/>
      <c r="AA45" s="55"/>
      <c r="AB45" s="55"/>
    </row>
    <row r="46" spans="2:28" ht="15" customHeight="1">
      <c r="B46" s="113"/>
      <c r="C46" s="114"/>
      <c r="D46" s="78" t="s">
        <v>25</v>
      </c>
      <c r="E46" s="114"/>
      <c r="F46" s="78" t="s">
        <v>25</v>
      </c>
      <c r="G46" s="115"/>
      <c r="H46" s="116" t="s">
        <v>213</v>
      </c>
      <c r="I46" s="117"/>
      <c r="J46" s="78" t="s">
        <v>214</v>
      </c>
      <c r="K46" s="115"/>
      <c r="L46" s="116" t="s">
        <v>213</v>
      </c>
      <c r="M46" s="117"/>
      <c r="N46" s="78" t="s">
        <v>214</v>
      </c>
      <c r="O46" s="115"/>
      <c r="P46" s="116" t="s">
        <v>213</v>
      </c>
      <c r="Q46" s="117"/>
      <c r="R46" s="78" t="s">
        <v>214</v>
      </c>
      <c r="S46" s="55"/>
      <c r="T46" s="55"/>
      <c r="U46" s="55"/>
      <c r="V46" s="55"/>
      <c r="W46" s="55"/>
      <c r="X46" s="55"/>
      <c r="Y46" s="55"/>
      <c r="Z46" s="55"/>
      <c r="AA46" s="55"/>
      <c r="AB46" s="55"/>
    </row>
    <row r="47" spans="2:28" ht="15" customHeight="1">
      <c r="B47" s="113"/>
      <c r="C47" s="114"/>
      <c r="D47" s="78" t="s">
        <v>25</v>
      </c>
      <c r="E47" s="114"/>
      <c r="F47" s="78" t="s">
        <v>25</v>
      </c>
      <c r="G47" s="115"/>
      <c r="H47" s="116" t="s">
        <v>213</v>
      </c>
      <c r="I47" s="117"/>
      <c r="J47" s="78" t="s">
        <v>214</v>
      </c>
      <c r="K47" s="115"/>
      <c r="L47" s="116" t="s">
        <v>213</v>
      </c>
      <c r="M47" s="117"/>
      <c r="N47" s="78" t="s">
        <v>214</v>
      </c>
      <c r="O47" s="115"/>
      <c r="P47" s="116" t="s">
        <v>213</v>
      </c>
      <c r="Q47" s="117"/>
      <c r="R47" s="78" t="s">
        <v>214</v>
      </c>
      <c r="S47" s="55"/>
      <c r="T47" s="55"/>
      <c r="U47" s="55"/>
      <c r="V47" s="55"/>
      <c r="W47" s="55"/>
      <c r="X47" s="55"/>
      <c r="Y47" s="55"/>
      <c r="Z47" s="55"/>
      <c r="AA47" s="55"/>
      <c r="AB47" s="55"/>
    </row>
    <row r="48" spans="2:28" ht="15" customHeight="1">
      <c r="B48" s="113"/>
      <c r="C48" s="114"/>
      <c r="D48" s="78" t="s">
        <v>25</v>
      </c>
      <c r="E48" s="114"/>
      <c r="F48" s="78" t="s">
        <v>25</v>
      </c>
      <c r="G48" s="115"/>
      <c r="H48" s="116" t="s">
        <v>213</v>
      </c>
      <c r="I48" s="117"/>
      <c r="J48" s="78" t="s">
        <v>214</v>
      </c>
      <c r="K48" s="115"/>
      <c r="L48" s="116" t="s">
        <v>213</v>
      </c>
      <c r="M48" s="117"/>
      <c r="N48" s="78" t="s">
        <v>214</v>
      </c>
      <c r="O48" s="115"/>
      <c r="P48" s="116" t="s">
        <v>213</v>
      </c>
      <c r="Q48" s="117"/>
      <c r="R48" s="78" t="s">
        <v>214</v>
      </c>
      <c r="S48" s="55"/>
      <c r="T48" s="55"/>
      <c r="U48" s="55"/>
      <c r="V48" s="55"/>
      <c r="W48" s="55"/>
      <c r="X48" s="55"/>
      <c r="Y48" s="55"/>
      <c r="Z48" s="55"/>
      <c r="AA48" s="55"/>
      <c r="AB48" s="55"/>
    </row>
    <row r="49" spans="2:52" ht="15" customHeight="1">
      <c r="B49" s="113"/>
      <c r="C49" s="114"/>
      <c r="D49" s="78" t="s">
        <v>25</v>
      </c>
      <c r="E49" s="114"/>
      <c r="F49" s="78" t="s">
        <v>25</v>
      </c>
      <c r="G49" s="115"/>
      <c r="H49" s="116" t="s">
        <v>213</v>
      </c>
      <c r="I49" s="117"/>
      <c r="J49" s="78" t="s">
        <v>214</v>
      </c>
      <c r="K49" s="115"/>
      <c r="L49" s="116" t="s">
        <v>213</v>
      </c>
      <c r="M49" s="117"/>
      <c r="N49" s="78" t="s">
        <v>214</v>
      </c>
      <c r="O49" s="115"/>
      <c r="P49" s="116" t="s">
        <v>213</v>
      </c>
      <c r="Q49" s="117"/>
      <c r="R49" s="78" t="s">
        <v>214</v>
      </c>
      <c r="S49" s="55"/>
      <c r="T49" s="55"/>
      <c r="U49" s="55"/>
      <c r="V49" s="55"/>
      <c r="W49" s="55"/>
      <c r="X49" s="55"/>
      <c r="Y49" s="55"/>
      <c r="Z49" s="55"/>
      <c r="AA49" s="55"/>
      <c r="AB49" s="55"/>
    </row>
    <row r="50" spans="2:52" ht="15" customHeight="1">
      <c r="B50" s="113"/>
      <c r="C50" s="114"/>
      <c r="D50" s="78" t="s">
        <v>25</v>
      </c>
      <c r="E50" s="114"/>
      <c r="F50" s="78" t="s">
        <v>25</v>
      </c>
      <c r="G50" s="115"/>
      <c r="H50" s="116" t="s">
        <v>213</v>
      </c>
      <c r="I50" s="117"/>
      <c r="J50" s="78" t="s">
        <v>214</v>
      </c>
      <c r="K50" s="115"/>
      <c r="L50" s="116" t="s">
        <v>213</v>
      </c>
      <c r="M50" s="117"/>
      <c r="N50" s="78" t="s">
        <v>214</v>
      </c>
      <c r="O50" s="115"/>
      <c r="P50" s="116" t="s">
        <v>213</v>
      </c>
      <c r="Q50" s="117"/>
      <c r="R50" s="78" t="s">
        <v>214</v>
      </c>
      <c r="S50" s="55"/>
      <c r="T50" s="55"/>
      <c r="U50" s="55"/>
      <c r="V50" s="55"/>
      <c r="W50" s="55"/>
      <c r="X50" s="55"/>
      <c r="Y50" s="55"/>
      <c r="Z50" s="55"/>
      <c r="AA50" s="55"/>
      <c r="AB50" s="55"/>
    </row>
    <row r="51" spans="2:52" ht="15" customHeight="1">
      <c r="B51" s="113"/>
      <c r="C51" s="114"/>
      <c r="D51" s="78" t="s">
        <v>25</v>
      </c>
      <c r="E51" s="114"/>
      <c r="F51" s="78" t="s">
        <v>25</v>
      </c>
      <c r="G51" s="115"/>
      <c r="H51" s="116" t="s">
        <v>213</v>
      </c>
      <c r="I51" s="117"/>
      <c r="J51" s="78" t="s">
        <v>214</v>
      </c>
      <c r="K51" s="115"/>
      <c r="L51" s="116" t="s">
        <v>213</v>
      </c>
      <c r="M51" s="117"/>
      <c r="N51" s="78" t="s">
        <v>214</v>
      </c>
      <c r="O51" s="115"/>
      <c r="P51" s="116" t="s">
        <v>213</v>
      </c>
      <c r="Q51" s="117"/>
      <c r="R51" s="78" t="s">
        <v>214</v>
      </c>
      <c r="S51" s="55"/>
      <c r="T51" s="55"/>
      <c r="U51" s="55"/>
      <c r="V51" s="55"/>
      <c r="W51" s="55"/>
      <c r="X51" s="55"/>
      <c r="Y51" s="55"/>
      <c r="Z51" s="55"/>
      <c r="AA51" s="55"/>
      <c r="AB51" s="55"/>
    </row>
    <row r="52" spans="2:52" ht="15" customHeight="1">
      <c r="B52" s="113"/>
      <c r="C52" s="114"/>
      <c r="D52" s="78" t="s">
        <v>25</v>
      </c>
      <c r="E52" s="114"/>
      <c r="F52" s="78" t="s">
        <v>25</v>
      </c>
      <c r="G52" s="115"/>
      <c r="H52" s="116" t="s">
        <v>213</v>
      </c>
      <c r="I52" s="117"/>
      <c r="J52" s="78" t="s">
        <v>214</v>
      </c>
      <c r="K52" s="115"/>
      <c r="L52" s="116" t="s">
        <v>213</v>
      </c>
      <c r="M52" s="117"/>
      <c r="N52" s="78" t="s">
        <v>214</v>
      </c>
      <c r="O52" s="115"/>
      <c r="P52" s="116" t="s">
        <v>213</v>
      </c>
      <c r="Q52" s="117"/>
      <c r="R52" s="78" t="s">
        <v>214</v>
      </c>
      <c r="S52" s="55"/>
      <c r="T52" s="55"/>
      <c r="U52" s="55"/>
      <c r="V52" s="55"/>
      <c r="W52" s="55"/>
      <c r="X52" s="55"/>
      <c r="Y52" s="55"/>
      <c r="Z52" s="55"/>
      <c r="AA52" s="55"/>
      <c r="AB52" s="55"/>
    </row>
    <row r="53" spans="2:52" ht="15" customHeight="1">
      <c r="B53" s="113"/>
      <c r="C53" s="114"/>
      <c r="D53" s="78" t="s">
        <v>25</v>
      </c>
      <c r="E53" s="114"/>
      <c r="F53" s="78" t="s">
        <v>25</v>
      </c>
      <c r="G53" s="115"/>
      <c r="H53" s="116" t="s">
        <v>213</v>
      </c>
      <c r="I53" s="117"/>
      <c r="J53" s="78" t="s">
        <v>214</v>
      </c>
      <c r="K53" s="115"/>
      <c r="L53" s="116" t="s">
        <v>213</v>
      </c>
      <c r="M53" s="117"/>
      <c r="N53" s="78" t="s">
        <v>214</v>
      </c>
      <c r="O53" s="115"/>
      <c r="P53" s="116" t="s">
        <v>213</v>
      </c>
      <c r="Q53" s="117"/>
      <c r="R53" s="78" t="s">
        <v>214</v>
      </c>
      <c r="S53" s="55"/>
      <c r="T53" s="55"/>
      <c r="U53" s="55"/>
      <c r="V53" s="55"/>
      <c r="W53" s="55"/>
      <c r="X53" s="55"/>
      <c r="Y53" s="55"/>
      <c r="Z53" s="55"/>
      <c r="AA53" s="55"/>
      <c r="AB53" s="55"/>
    </row>
    <row r="54" spans="2:52" ht="15" customHeight="1">
      <c r="B54" s="113"/>
      <c r="C54" s="114"/>
      <c r="D54" s="78" t="s">
        <v>25</v>
      </c>
      <c r="E54" s="114"/>
      <c r="F54" s="78" t="s">
        <v>25</v>
      </c>
      <c r="G54" s="115"/>
      <c r="H54" s="116" t="s">
        <v>213</v>
      </c>
      <c r="I54" s="117"/>
      <c r="J54" s="78" t="s">
        <v>214</v>
      </c>
      <c r="K54" s="115"/>
      <c r="L54" s="116" t="s">
        <v>213</v>
      </c>
      <c r="M54" s="117"/>
      <c r="N54" s="78" t="s">
        <v>214</v>
      </c>
      <c r="O54" s="115"/>
      <c r="P54" s="116" t="s">
        <v>213</v>
      </c>
      <c r="Q54" s="117"/>
      <c r="R54" s="78" t="s">
        <v>214</v>
      </c>
      <c r="S54" s="55"/>
      <c r="T54" s="55"/>
      <c r="U54" s="55"/>
      <c r="V54" s="55"/>
      <c r="W54" s="55"/>
      <c r="X54" s="55"/>
      <c r="Y54" s="55"/>
      <c r="Z54" s="55"/>
      <c r="AA54" s="55"/>
      <c r="AB54" s="55"/>
    </row>
    <row r="55" spans="2:52" ht="15" customHeight="1">
      <c r="B55" s="118"/>
      <c r="C55" s="119"/>
      <c r="D55" s="79" t="s">
        <v>25</v>
      </c>
      <c r="E55" s="119"/>
      <c r="F55" s="79" t="s">
        <v>25</v>
      </c>
      <c r="G55" s="120"/>
      <c r="H55" s="121" t="s">
        <v>213</v>
      </c>
      <c r="I55" s="122"/>
      <c r="J55" s="79" t="s">
        <v>214</v>
      </c>
      <c r="K55" s="120"/>
      <c r="L55" s="121" t="s">
        <v>213</v>
      </c>
      <c r="M55" s="122"/>
      <c r="N55" s="79" t="s">
        <v>214</v>
      </c>
      <c r="O55" s="120"/>
      <c r="P55" s="121" t="s">
        <v>213</v>
      </c>
      <c r="Q55" s="122"/>
      <c r="R55" s="79" t="s">
        <v>214</v>
      </c>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row>
    <row r="56" spans="2:52">
      <c r="B56" s="466" t="s">
        <v>61</v>
      </c>
      <c r="C56" s="23" t="s">
        <v>70</v>
      </c>
      <c r="D56" s="41"/>
      <c r="E56" s="23" t="s">
        <v>71</v>
      </c>
      <c r="F56" s="38"/>
      <c r="G56" s="37"/>
      <c r="H56" s="38"/>
      <c r="I56" s="38"/>
      <c r="J56" s="41"/>
      <c r="K56" s="37"/>
      <c r="L56" s="38"/>
      <c r="M56" s="38"/>
      <c r="N56" s="41"/>
      <c r="O56" s="37"/>
      <c r="P56" s="38"/>
      <c r="Q56" s="38"/>
      <c r="R56" s="41"/>
      <c r="S56" s="55"/>
      <c r="T56" s="89" t="s">
        <v>130</v>
      </c>
      <c r="AK56" s="55"/>
      <c r="AL56" s="55"/>
      <c r="AM56" s="55"/>
      <c r="AN56" s="55"/>
      <c r="AO56" s="55"/>
      <c r="AP56" s="55"/>
      <c r="AQ56" s="55"/>
      <c r="AR56" s="55"/>
      <c r="AS56" s="55"/>
      <c r="AT56" s="55"/>
      <c r="AU56" s="55"/>
      <c r="AV56" s="55"/>
      <c r="AW56" s="55"/>
      <c r="AX56" s="55"/>
      <c r="AY56" s="55"/>
      <c r="AZ56" s="55"/>
    </row>
    <row r="57" spans="2:52" ht="19.5" customHeight="1">
      <c r="B57" s="467"/>
      <c r="C57" s="51">
        <f>SUM(C9:C55)</f>
        <v>15405000</v>
      </c>
      <c r="D57" s="50" t="s">
        <v>25</v>
      </c>
      <c r="E57" s="51">
        <f>SUM(E9:E55)</f>
        <v>15434150</v>
      </c>
      <c r="F57" s="49" t="s">
        <v>25</v>
      </c>
      <c r="G57" s="48"/>
      <c r="H57" s="49"/>
      <c r="I57" s="49"/>
      <c r="J57" s="50"/>
      <c r="K57" s="48"/>
      <c r="L57" s="49"/>
      <c r="M57" s="49"/>
      <c r="N57" s="50"/>
      <c r="O57" s="48"/>
      <c r="P57" s="49"/>
      <c r="Q57" s="49"/>
      <c r="R57" s="50"/>
      <c r="S57" s="55"/>
      <c r="T57" s="14"/>
      <c r="V57" s="445" t="s">
        <v>238</v>
      </c>
      <c r="W57" s="446"/>
      <c r="X57" s="446"/>
      <c r="Y57" s="446"/>
      <c r="Z57" s="447"/>
      <c r="AA57" s="445" t="s">
        <v>239</v>
      </c>
      <c r="AB57" s="446"/>
      <c r="AC57" s="446"/>
      <c r="AD57" s="446"/>
      <c r="AE57" s="447"/>
      <c r="AK57" s="108"/>
      <c r="AL57" s="109"/>
      <c r="AM57" s="109"/>
      <c r="AN57" s="109"/>
      <c r="AO57" s="109"/>
      <c r="AP57" s="109"/>
      <c r="AQ57" s="32"/>
      <c r="AR57" s="109"/>
      <c r="AS57" s="109"/>
      <c r="AT57" s="109"/>
      <c r="AU57" s="109"/>
      <c r="AV57" s="55"/>
      <c r="AW57" s="55"/>
      <c r="AX57" s="55"/>
      <c r="AY57" s="55"/>
      <c r="AZ57" s="55"/>
    </row>
    <row r="58" spans="2:52" ht="19.5" customHeight="1">
      <c r="B58" s="39"/>
      <c r="C58" s="24"/>
      <c r="D58" s="53" t="s">
        <v>131</v>
      </c>
      <c r="E58" s="144">
        <f>IF(E57="","",E57-C57)</f>
        <v>29150</v>
      </c>
      <c r="F58" s="1" t="s">
        <v>25</v>
      </c>
      <c r="T58" s="460" t="s">
        <v>127</v>
      </c>
      <c r="U58" s="478"/>
      <c r="V58" s="26" t="s">
        <v>63</v>
      </c>
      <c r="W58" s="462">
        <f>【別紙】添付１!H52</f>
        <v>14390000</v>
      </c>
      <c r="X58" s="479"/>
      <c r="Y58" s="479"/>
      <c r="Z58" s="480"/>
      <c r="AA58" s="58" t="s">
        <v>65</v>
      </c>
      <c r="AB58" s="454">
        <f>【別紙】添付１!K52</f>
        <v>13914150</v>
      </c>
      <c r="AC58" s="455"/>
      <c r="AD58" s="455"/>
      <c r="AE58" s="456"/>
      <c r="AF58" s="7" t="s">
        <v>132</v>
      </c>
      <c r="AG58" s="454">
        <f>AB58-W58</f>
        <v>-475850</v>
      </c>
      <c r="AH58" s="455"/>
      <c r="AI58" s="455"/>
      <c r="AJ58" s="456"/>
      <c r="AK58" s="108"/>
      <c r="AL58" s="109"/>
      <c r="AM58" s="109"/>
      <c r="AN58" s="109"/>
      <c r="AO58" s="109"/>
      <c r="AP58" s="109"/>
      <c r="AQ58" s="32"/>
      <c r="AR58" s="109"/>
      <c r="AS58" s="109"/>
      <c r="AT58" s="109"/>
      <c r="AU58" s="109"/>
      <c r="AV58" s="55"/>
      <c r="AW58" s="55"/>
      <c r="AX58" s="55"/>
      <c r="AY58" s="55"/>
      <c r="AZ58" s="55"/>
    </row>
    <row r="59" spans="2:52" ht="19.5" customHeight="1">
      <c r="B59" s="9" t="s">
        <v>72</v>
      </c>
      <c r="T59" s="460" t="s">
        <v>128</v>
      </c>
      <c r="U59" s="478"/>
      <c r="V59" s="26" t="s">
        <v>70</v>
      </c>
      <c r="W59" s="462">
        <f>C57</f>
        <v>15405000</v>
      </c>
      <c r="X59" s="479"/>
      <c r="Y59" s="479"/>
      <c r="Z59" s="480"/>
      <c r="AA59" s="57" t="s">
        <v>71</v>
      </c>
      <c r="AB59" s="454">
        <f>E57</f>
        <v>15434150</v>
      </c>
      <c r="AC59" s="455"/>
      <c r="AD59" s="455"/>
      <c r="AE59" s="456"/>
      <c r="AF59" s="7" t="s">
        <v>132</v>
      </c>
      <c r="AG59" s="454">
        <f t="shared" ref="AG59:AG60" si="0">AB59-W59</f>
        <v>29150</v>
      </c>
      <c r="AH59" s="455"/>
      <c r="AI59" s="455"/>
      <c r="AJ59" s="456"/>
      <c r="AK59" s="108"/>
      <c r="AL59" s="109"/>
      <c r="AM59" s="109"/>
      <c r="AN59" s="109"/>
      <c r="AO59" s="109"/>
      <c r="AP59" s="109"/>
      <c r="AQ59" s="32"/>
      <c r="AR59" s="109"/>
      <c r="AS59" s="109"/>
      <c r="AT59" s="109"/>
      <c r="AU59" s="109"/>
      <c r="AV59" s="55"/>
      <c r="AW59" s="55"/>
      <c r="AX59" s="55"/>
      <c r="AY59" s="55"/>
      <c r="AZ59" s="55"/>
    </row>
    <row r="60" spans="2:52" ht="19.5" customHeight="1">
      <c r="O60" s="505" t="s">
        <v>73</v>
      </c>
      <c r="P60" s="506"/>
      <c r="Q60" s="506"/>
      <c r="R60" s="507"/>
      <c r="T60" s="460" t="s">
        <v>129</v>
      </c>
      <c r="U60" s="478"/>
      <c r="V60" s="26" t="s">
        <v>123</v>
      </c>
      <c r="W60" s="462">
        <f>【別紙】添付３!C56</f>
        <v>16840000</v>
      </c>
      <c r="X60" s="479"/>
      <c r="Y60" s="479"/>
      <c r="Z60" s="480"/>
      <c r="AA60" s="57" t="s">
        <v>122</v>
      </c>
      <c r="AB60" s="454">
        <f>【別紙】添付３!E56</f>
        <v>18302450</v>
      </c>
      <c r="AC60" s="455"/>
      <c r="AD60" s="455"/>
      <c r="AE60" s="456"/>
      <c r="AF60" s="7" t="s">
        <v>132</v>
      </c>
      <c r="AG60" s="454">
        <f t="shared" si="0"/>
        <v>1462450</v>
      </c>
      <c r="AH60" s="455"/>
      <c r="AI60" s="455"/>
      <c r="AJ60" s="456"/>
      <c r="AK60" s="55"/>
      <c r="AL60" s="55"/>
      <c r="AM60" s="55"/>
      <c r="AN60" s="55"/>
      <c r="AO60" s="55"/>
      <c r="AP60" s="55"/>
      <c r="AQ60" s="55"/>
      <c r="AR60" s="55"/>
      <c r="AS60" s="55"/>
      <c r="AT60" s="55"/>
      <c r="AU60" s="55"/>
      <c r="AV60" s="55"/>
      <c r="AW60" s="55"/>
      <c r="AX60" s="55"/>
      <c r="AY60" s="55"/>
      <c r="AZ60" s="55"/>
    </row>
    <row r="61" spans="2:52" ht="24.75" customHeight="1">
      <c r="O61" s="502" t="s">
        <v>74</v>
      </c>
      <c r="P61" s="503"/>
      <c r="Q61" s="503"/>
      <c r="R61" s="504"/>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row>
  </sheetData>
  <mergeCells count="26">
    <mergeCell ref="O61:R61"/>
    <mergeCell ref="O60:R60"/>
    <mergeCell ref="B3:R3"/>
    <mergeCell ref="V57:Z57"/>
    <mergeCell ref="AA57:AE57"/>
    <mergeCell ref="T58:U58"/>
    <mergeCell ref="W58:Z58"/>
    <mergeCell ref="AB58:AE58"/>
    <mergeCell ref="G8:J8"/>
    <mergeCell ref="K8:N8"/>
    <mergeCell ref="O8:R8"/>
    <mergeCell ref="C8:D8"/>
    <mergeCell ref="E8:F8"/>
    <mergeCell ref="B56:B57"/>
    <mergeCell ref="T60:U60"/>
    <mergeCell ref="W60:Z60"/>
    <mergeCell ref="AB60:AE60"/>
    <mergeCell ref="AG60:AJ60"/>
    <mergeCell ref="C5:R5"/>
    <mergeCell ref="T10:AL22"/>
    <mergeCell ref="T59:U59"/>
    <mergeCell ref="W59:Z59"/>
    <mergeCell ref="AB59:AE59"/>
    <mergeCell ref="AG59:AJ59"/>
    <mergeCell ref="T25:AL32"/>
    <mergeCell ref="AG58:AJ58"/>
  </mergeCells>
  <phoneticPr fontId="4"/>
  <printOptions horizontalCentered="1"/>
  <pageMargins left="0.59055118110236227" right="0.19685039370078741" top="0.19685039370078741" bottom="0.19685039370078741" header="0.31496062992125984" footer="0.31496062992125984"/>
  <pageSetup paperSize="9" scale="60" orientation="landscape" cellComments="asDisplayed" r:id="rId1"/>
  <ignoredErrors>
    <ignoredError sqref="O1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Z63"/>
  <sheetViews>
    <sheetView view="pageBreakPreview" zoomScaleNormal="100" zoomScaleSheetLayoutView="100" workbookViewId="0">
      <pane xSplit="2" ySplit="7" topLeftCell="C8" activePane="bottomRight" state="frozen"/>
      <selection activeCell="AO33" sqref="AO33"/>
      <selection pane="topRight" activeCell="AO33" sqref="AO33"/>
      <selection pane="bottomLeft" activeCell="AO33" sqref="AO33"/>
      <selection pane="bottomRight" activeCell="U9" sqref="U9:AJ14"/>
    </sheetView>
  </sheetViews>
  <sheetFormatPr defaultColWidth="9" defaultRowHeight="12"/>
  <cols>
    <col min="1" max="1" width="1.25" style="1" customWidth="1"/>
    <col min="2" max="2" width="10" style="1" customWidth="1"/>
    <col min="3" max="3" width="11.875" style="1" customWidth="1"/>
    <col min="4" max="4" width="2.625" style="1" customWidth="1"/>
    <col min="5" max="5" width="10.625" style="1" customWidth="1"/>
    <col min="6" max="6" width="2.625" style="1" customWidth="1"/>
    <col min="7" max="7" width="10.625" style="1" customWidth="1"/>
    <col min="8" max="8" width="2.625" style="1" customWidth="1"/>
    <col min="9" max="9" width="4.125" style="1" customWidth="1"/>
    <col min="10" max="10" width="2.625" style="1" customWidth="1"/>
    <col min="11" max="11" width="10.625" style="1" customWidth="1"/>
    <col min="12" max="12" width="2.625" style="1" customWidth="1"/>
    <col min="13" max="13" width="4.125" style="1" customWidth="1"/>
    <col min="14" max="14" width="2.625" style="1" customWidth="1"/>
    <col min="15" max="15" width="10.625" style="1" customWidth="1"/>
    <col min="16" max="16" width="2.625" style="1" customWidth="1"/>
    <col min="17" max="17" width="4.125" style="1" customWidth="1"/>
    <col min="18" max="18" width="2.625" style="1" customWidth="1"/>
    <col min="19" max="19" width="1.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36">
      <c r="B1" s="1" t="s">
        <v>220</v>
      </c>
    </row>
    <row r="2" spans="2:36" ht="7.5" customHeight="1"/>
    <row r="3" spans="2:36" ht="14.25">
      <c r="B3" s="465" t="s">
        <v>221</v>
      </c>
      <c r="C3" s="465"/>
      <c r="D3" s="465"/>
      <c r="E3" s="465"/>
      <c r="F3" s="465"/>
      <c r="G3" s="465"/>
      <c r="H3" s="465"/>
      <c r="I3" s="465"/>
      <c r="J3" s="465"/>
      <c r="K3" s="465"/>
      <c r="L3" s="465"/>
      <c r="M3" s="465"/>
      <c r="N3" s="465"/>
      <c r="O3" s="465"/>
      <c r="P3" s="465"/>
      <c r="Q3" s="465"/>
      <c r="R3" s="465"/>
      <c r="S3" s="63"/>
      <c r="T3" s="63"/>
      <c r="U3" s="63"/>
      <c r="V3" s="63"/>
      <c r="W3" s="63"/>
      <c r="X3" s="63"/>
      <c r="Y3" s="63"/>
      <c r="Z3" s="63"/>
      <c r="AA3" s="63"/>
      <c r="AB3" s="63"/>
    </row>
    <row r="4" spans="2:36" ht="12.75" customHeight="1"/>
    <row r="5" spans="2:36" ht="24" customHeight="1">
      <c r="B5" s="5" t="s">
        <v>57</v>
      </c>
      <c r="C5" s="481" t="str">
        <f>IF('【計画】別紙様式２（基本モデルパターン）'!G7="","",'【計画】別紙様式２（基本モデルパターン）'!G7)</f>
        <v>社会福祉法人○○会</v>
      </c>
      <c r="D5" s="482"/>
      <c r="E5" s="482"/>
      <c r="F5" s="482"/>
      <c r="G5" s="482"/>
      <c r="H5" s="482"/>
      <c r="I5" s="482"/>
      <c r="J5" s="482"/>
      <c r="K5" s="482"/>
      <c r="L5" s="482"/>
      <c r="M5" s="482"/>
      <c r="N5" s="482"/>
      <c r="O5" s="482"/>
      <c r="P5" s="482"/>
      <c r="Q5" s="482"/>
      <c r="R5" s="483"/>
      <c r="S5" s="107"/>
      <c r="T5" s="89" t="s">
        <v>125</v>
      </c>
      <c r="U5" s="107"/>
      <c r="V5" s="107"/>
      <c r="W5" s="107"/>
      <c r="X5" s="107"/>
      <c r="Y5" s="107"/>
      <c r="Z5" s="107"/>
      <c r="AA5" s="107"/>
      <c r="AB5" s="107"/>
    </row>
    <row r="6" spans="2:36" ht="7.5" customHeight="1"/>
    <row r="7" spans="2:36" ht="33" customHeight="1">
      <c r="B7" s="22" t="s">
        <v>222</v>
      </c>
      <c r="C7" s="508" t="s">
        <v>218</v>
      </c>
      <c r="D7" s="509"/>
      <c r="E7" s="472" t="s">
        <v>241</v>
      </c>
      <c r="F7" s="474"/>
      <c r="G7" s="472" t="s">
        <v>215</v>
      </c>
      <c r="H7" s="473"/>
      <c r="I7" s="473"/>
      <c r="J7" s="474"/>
      <c r="K7" s="472" t="s">
        <v>216</v>
      </c>
      <c r="L7" s="473"/>
      <c r="M7" s="473"/>
      <c r="N7" s="474"/>
      <c r="O7" s="472" t="s">
        <v>217</v>
      </c>
      <c r="P7" s="473"/>
      <c r="Q7" s="473"/>
      <c r="R7" s="474"/>
      <c r="S7" s="105"/>
      <c r="T7" s="105"/>
      <c r="U7" s="105"/>
      <c r="V7" s="105"/>
      <c r="W7" s="105"/>
      <c r="X7" s="105"/>
      <c r="Y7" s="105"/>
      <c r="Z7" s="105"/>
      <c r="AA7" s="105"/>
      <c r="AB7" s="105"/>
    </row>
    <row r="8" spans="2:36" s="7" customFormat="1" ht="15" customHeight="1" thickBot="1">
      <c r="B8" s="110" t="s">
        <v>75</v>
      </c>
      <c r="C8" s="111"/>
      <c r="D8" s="75" t="s">
        <v>25</v>
      </c>
      <c r="E8" s="111"/>
      <c r="F8" s="75" t="s">
        <v>25</v>
      </c>
      <c r="G8" s="46"/>
      <c r="H8" s="112" t="s">
        <v>213</v>
      </c>
      <c r="I8" s="47"/>
      <c r="J8" s="75" t="s">
        <v>214</v>
      </c>
      <c r="K8" s="46"/>
      <c r="L8" s="112" t="s">
        <v>213</v>
      </c>
      <c r="M8" s="47"/>
      <c r="N8" s="75" t="s">
        <v>214</v>
      </c>
      <c r="O8" s="46"/>
      <c r="P8" s="112" t="s">
        <v>213</v>
      </c>
      <c r="Q8" s="47"/>
      <c r="R8" s="75" t="s">
        <v>214</v>
      </c>
      <c r="S8" s="32"/>
      <c r="T8" s="32"/>
      <c r="U8" s="32"/>
      <c r="V8" s="32"/>
      <c r="W8" s="32"/>
      <c r="X8" s="32"/>
      <c r="Y8" s="32"/>
      <c r="Z8" s="32"/>
      <c r="AA8" s="32"/>
      <c r="AB8" s="32"/>
    </row>
    <row r="9" spans="2:36" ht="15" customHeight="1">
      <c r="B9" s="113" t="s">
        <v>76</v>
      </c>
      <c r="C9" s="114"/>
      <c r="D9" s="78" t="s">
        <v>25</v>
      </c>
      <c r="E9" s="114"/>
      <c r="F9" s="78" t="s">
        <v>25</v>
      </c>
      <c r="G9" s="115"/>
      <c r="H9" s="116" t="s">
        <v>213</v>
      </c>
      <c r="I9" s="117"/>
      <c r="J9" s="78" t="s">
        <v>214</v>
      </c>
      <c r="K9" s="115"/>
      <c r="L9" s="116" t="s">
        <v>213</v>
      </c>
      <c r="M9" s="117"/>
      <c r="N9" s="78" t="s">
        <v>214</v>
      </c>
      <c r="O9" s="115"/>
      <c r="P9" s="116" t="s">
        <v>213</v>
      </c>
      <c r="Q9" s="117"/>
      <c r="R9" s="78" t="s">
        <v>214</v>
      </c>
      <c r="S9" s="55"/>
      <c r="T9" s="55"/>
      <c r="U9" s="484" t="s">
        <v>363</v>
      </c>
      <c r="V9" s="485"/>
      <c r="W9" s="485"/>
      <c r="X9" s="485"/>
      <c r="Y9" s="485"/>
      <c r="Z9" s="485"/>
      <c r="AA9" s="485"/>
      <c r="AB9" s="485"/>
      <c r="AC9" s="485"/>
      <c r="AD9" s="485"/>
      <c r="AE9" s="485"/>
      <c r="AF9" s="485"/>
      <c r="AG9" s="485"/>
      <c r="AH9" s="485"/>
      <c r="AI9" s="485"/>
      <c r="AJ9" s="486"/>
    </row>
    <row r="10" spans="2:36" ht="15" customHeight="1">
      <c r="B10" s="113" t="s">
        <v>77</v>
      </c>
      <c r="C10" s="114"/>
      <c r="D10" s="78" t="s">
        <v>25</v>
      </c>
      <c r="E10" s="114"/>
      <c r="F10" s="78" t="s">
        <v>25</v>
      </c>
      <c r="G10" s="115"/>
      <c r="H10" s="116" t="s">
        <v>213</v>
      </c>
      <c r="I10" s="117"/>
      <c r="J10" s="78" t="s">
        <v>214</v>
      </c>
      <c r="K10" s="115"/>
      <c r="L10" s="116" t="s">
        <v>213</v>
      </c>
      <c r="M10" s="117"/>
      <c r="N10" s="78" t="s">
        <v>214</v>
      </c>
      <c r="O10" s="115"/>
      <c r="P10" s="116" t="s">
        <v>213</v>
      </c>
      <c r="Q10" s="117"/>
      <c r="R10" s="78" t="s">
        <v>214</v>
      </c>
      <c r="S10" s="55"/>
      <c r="T10" s="55"/>
      <c r="U10" s="487"/>
      <c r="V10" s="488"/>
      <c r="W10" s="488"/>
      <c r="X10" s="488"/>
      <c r="Y10" s="488"/>
      <c r="Z10" s="488"/>
      <c r="AA10" s="488"/>
      <c r="AB10" s="488"/>
      <c r="AC10" s="488"/>
      <c r="AD10" s="488"/>
      <c r="AE10" s="488"/>
      <c r="AF10" s="488"/>
      <c r="AG10" s="488"/>
      <c r="AH10" s="488"/>
      <c r="AI10" s="488"/>
      <c r="AJ10" s="489"/>
    </row>
    <row r="11" spans="2:36" ht="15" customHeight="1">
      <c r="B11" s="113" t="s">
        <v>78</v>
      </c>
      <c r="C11" s="114"/>
      <c r="D11" s="78" t="s">
        <v>25</v>
      </c>
      <c r="E11" s="114"/>
      <c r="F11" s="78" t="s">
        <v>25</v>
      </c>
      <c r="G11" s="115"/>
      <c r="H11" s="116" t="s">
        <v>213</v>
      </c>
      <c r="I11" s="117"/>
      <c r="J11" s="78" t="s">
        <v>214</v>
      </c>
      <c r="K11" s="115"/>
      <c r="L11" s="116" t="s">
        <v>213</v>
      </c>
      <c r="M11" s="117"/>
      <c r="N11" s="78" t="s">
        <v>214</v>
      </c>
      <c r="O11" s="115"/>
      <c r="P11" s="116" t="s">
        <v>213</v>
      </c>
      <c r="Q11" s="117"/>
      <c r="R11" s="78" t="s">
        <v>214</v>
      </c>
      <c r="S11" s="55"/>
      <c r="T11" s="55"/>
      <c r="U11" s="487"/>
      <c r="V11" s="488"/>
      <c r="W11" s="488"/>
      <c r="X11" s="488"/>
      <c r="Y11" s="488"/>
      <c r="Z11" s="488"/>
      <c r="AA11" s="488"/>
      <c r="AB11" s="488"/>
      <c r="AC11" s="488"/>
      <c r="AD11" s="488"/>
      <c r="AE11" s="488"/>
      <c r="AF11" s="488"/>
      <c r="AG11" s="488"/>
      <c r="AH11" s="488"/>
      <c r="AI11" s="488"/>
      <c r="AJ11" s="489"/>
    </row>
    <row r="12" spans="2:36" ht="15" customHeight="1">
      <c r="B12" s="113" t="s">
        <v>79</v>
      </c>
      <c r="C12" s="114"/>
      <c r="D12" s="78" t="s">
        <v>25</v>
      </c>
      <c r="E12" s="114"/>
      <c r="F12" s="78" t="s">
        <v>25</v>
      </c>
      <c r="G12" s="115"/>
      <c r="H12" s="116" t="s">
        <v>213</v>
      </c>
      <c r="I12" s="117"/>
      <c r="J12" s="78" t="s">
        <v>214</v>
      </c>
      <c r="K12" s="115"/>
      <c r="L12" s="116" t="s">
        <v>213</v>
      </c>
      <c r="M12" s="117"/>
      <c r="N12" s="78" t="s">
        <v>214</v>
      </c>
      <c r="O12" s="115"/>
      <c r="P12" s="116" t="s">
        <v>213</v>
      </c>
      <c r="Q12" s="117"/>
      <c r="R12" s="78" t="s">
        <v>214</v>
      </c>
      <c r="S12" s="55"/>
      <c r="T12" s="55"/>
      <c r="U12" s="487"/>
      <c r="V12" s="488"/>
      <c r="W12" s="488"/>
      <c r="X12" s="488"/>
      <c r="Y12" s="488"/>
      <c r="Z12" s="488"/>
      <c r="AA12" s="488"/>
      <c r="AB12" s="488"/>
      <c r="AC12" s="488"/>
      <c r="AD12" s="488"/>
      <c r="AE12" s="488"/>
      <c r="AF12" s="488"/>
      <c r="AG12" s="488"/>
      <c r="AH12" s="488"/>
      <c r="AI12" s="488"/>
      <c r="AJ12" s="489"/>
    </row>
    <row r="13" spans="2:36" ht="15" customHeight="1">
      <c r="B13" s="113" t="s">
        <v>80</v>
      </c>
      <c r="C13" s="114"/>
      <c r="D13" s="78" t="s">
        <v>25</v>
      </c>
      <c r="E13" s="114"/>
      <c r="F13" s="78" t="s">
        <v>25</v>
      </c>
      <c r="G13" s="115"/>
      <c r="H13" s="116" t="s">
        <v>213</v>
      </c>
      <c r="I13" s="117"/>
      <c r="J13" s="78" t="s">
        <v>214</v>
      </c>
      <c r="K13" s="115"/>
      <c r="L13" s="116" t="s">
        <v>213</v>
      </c>
      <c r="M13" s="117"/>
      <c r="N13" s="78" t="s">
        <v>214</v>
      </c>
      <c r="O13" s="115"/>
      <c r="P13" s="116" t="s">
        <v>213</v>
      </c>
      <c r="Q13" s="117"/>
      <c r="R13" s="78" t="s">
        <v>214</v>
      </c>
      <c r="S13" s="55"/>
      <c r="T13" s="55"/>
      <c r="U13" s="487"/>
      <c r="V13" s="488"/>
      <c r="W13" s="488"/>
      <c r="X13" s="488"/>
      <c r="Y13" s="488"/>
      <c r="Z13" s="488"/>
      <c r="AA13" s="488"/>
      <c r="AB13" s="488"/>
      <c r="AC13" s="488"/>
      <c r="AD13" s="488"/>
      <c r="AE13" s="488"/>
      <c r="AF13" s="488"/>
      <c r="AG13" s="488"/>
      <c r="AH13" s="488"/>
      <c r="AI13" s="488"/>
      <c r="AJ13" s="489"/>
    </row>
    <row r="14" spans="2:36" ht="15" customHeight="1" thickBot="1">
      <c r="B14" s="113" t="s">
        <v>81</v>
      </c>
      <c r="C14" s="114"/>
      <c r="D14" s="78" t="s">
        <v>25</v>
      </c>
      <c r="E14" s="114"/>
      <c r="F14" s="78" t="s">
        <v>25</v>
      </c>
      <c r="G14" s="115"/>
      <c r="H14" s="116" t="s">
        <v>213</v>
      </c>
      <c r="I14" s="117"/>
      <c r="J14" s="78" t="s">
        <v>214</v>
      </c>
      <c r="K14" s="115"/>
      <c r="L14" s="116" t="s">
        <v>213</v>
      </c>
      <c r="M14" s="117"/>
      <c r="N14" s="78" t="s">
        <v>214</v>
      </c>
      <c r="O14" s="115"/>
      <c r="P14" s="116" t="s">
        <v>213</v>
      </c>
      <c r="Q14" s="117"/>
      <c r="R14" s="78" t="s">
        <v>214</v>
      </c>
      <c r="S14" s="55"/>
      <c r="T14" s="55"/>
      <c r="U14" s="490"/>
      <c r="V14" s="491"/>
      <c r="W14" s="491"/>
      <c r="X14" s="491"/>
      <c r="Y14" s="491"/>
      <c r="Z14" s="491"/>
      <c r="AA14" s="491"/>
      <c r="AB14" s="491"/>
      <c r="AC14" s="491"/>
      <c r="AD14" s="491"/>
      <c r="AE14" s="491"/>
      <c r="AF14" s="491"/>
      <c r="AG14" s="491"/>
      <c r="AH14" s="491"/>
      <c r="AI14" s="491"/>
      <c r="AJ14" s="492"/>
    </row>
    <row r="15" spans="2:36" ht="15" customHeight="1">
      <c r="B15" s="113" t="s">
        <v>82</v>
      </c>
      <c r="C15" s="114"/>
      <c r="D15" s="78" t="s">
        <v>25</v>
      </c>
      <c r="E15" s="114"/>
      <c r="F15" s="78" t="s">
        <v>25</v>
      </c>
      <c r="G15" s="115"/>
      <c r="H15" s="116" t="s">
        <v>213</v>
      </c>
      <c r="I15" s="117"/>
      <c r="J15" s="78" t="s">
        <v>214</v>
      </c>
      <c r="K15" s="115"/>
      <c r="L15" s="116" t="s">
        <v>213</v>
      </c>
      <c r="M15" s="117"/>
      <c r="N15" s="78" t="s">
        <v>214</v>
      </c>
      <c r="O15" s="115"/>
      <c r="P15" s="116" t="s">
        <v>213</v>
      </c>
      <c r="Q15" s="117"/>
      <c r="R15" s="78" t="s">
        <v>214</v>
      </c>
      <c r="S15" s="55"/>
      <c r="T15" s="55"/>
      <c r="U15" s="55"/>
      <c r="V15" s="55"/>
      <c r="W15" s="55"/>
      <c r="X15" s="55"/>
      <c r="Y15" s="55"/>
      <c r="Z15" s="55"/>
      <c r="AA15" s="55"/>
      <c r="AB15" s="55"/>
    </row>
    <row r="16" spans="2:36" ht="15" customHeight="1">
      <c r="B16" s="113" t="s">
        <v>83</v>
      </c>
      <c r="C16" s="114"/>
      <c r="D16" s="78" t="s">
        <v>25</v>
      </c>
      <c r="E16" s="114"/>
      <c r="F16" s="78" t="s">
        <v>25</v>
      </c>
      <c r="G16" s="115"/>
      <c r="H16" s="116" t="s">
        <v>213</v>
      </c>
      <c r="I16" s="117"/>
      <c r="J16" s="78" t="s">
        <v>214</v>
      </c>
      <c r="K16" s="115"/>
      <c r="L16" s="116" t="s">
        <v>213</v>
      </c>
      <c r="M16" s="117"/>
      <c r="N16" s="78" t="s">
        <v>214</v>
      </c>
      <c r="O16" s="115"/>
      <c r="P16" s="116" t="s">
        <v>213</v>
      </c>
      <c r="Q16" s="117"/>
      <c r="R16" s="78" t="s">
        <v>214</v>
      </c>
      <c r="S16" s="55"/>
      <c r="T16" s="55"/>
      <c r="U16" s="55"/>
      <c r="V16" s="55"/>
      <c r="W16" s="55"/>
      <c r="X16" s="55"/>
      <c r="Y16" s="55"/>
      <c r="Z16" s="55"/>
      <c r="AA16" s="55"/>
      <c r="AB16" s="55"/>
    </row>
    <row r="17" spans="2:38" ht="15" customHeight="1">
      <c r="B17" s="113" t="s">
        <v>84</v>
      </c>
      <c r="C17" s="114"/>
      <c r="D17" s="78" t="s">
        <v>25</v>
      </c>
      <c r="E17" s="114"/>
      <c r="F17" s="78" t="s">
        <v>25</v>
      </c>
      <c r="G17" s="115"/>
      <c r="H17" s="116" t="s">
        <v>213</v>
      </c>
      <c r="I17" s="117"/>
      <c r="J17" s="78" t="s">
        <v>214</v>
      </c>
      <c r="K17" s="115"/>
      <c r="L17" s="116" t="s">
        <v>213</v>
      </c>
      <c r="M17" s="117"/>
      <c r="N17" s="78" t="s">
        <v>214</v>
      </c>
      <c r="O17" s="115"/>
      <c r="P17" s="116" t="s">
        <v>213</v>
      </c>
      <c r="Q17" s="117"/>
      <c r="R17" s="78" t="s">
        <v>214</v>
      </c>
      <c r="S17" s="55"/>
      <c r="T17" s="55"/>
      <c r="U17" s="55"/>
      <c r="V17" s="55"/>
      <c r="W17" s="55"/>
      <c r="X17" s="55"/>
      <c r="Y17" s="55"/>
      <c r="Z17" s="55"/>
      <c r="AA17" s="55"/>
      <c r="AB17" s="55"/>
    </row>
    <row r="18" spans="2:38" ht="15" customHeight="1">
      <c r="B18" s="113" t="s">
        <v>85</v>
      </c>
      <c r="C18" s="114"/>
      <c r="D18" s="78" t="s">
        <v>25</v>
      </c>
      <c r="E18" s="114"/>
      <c r="F18" s="78" t="s">
        <v>25</v>
      </c>
      <c r="G18" s="115"/>
      <c r="H18" s="116" t="s">
        <v>213</v>
      </c>
      <c r="I18" s="117"/>
      <c r="J18" s="78" t="s">
        <v>214</v>
      </c>
      <c r="K18" s="115"/>
      <c r="L18" s="116" t="s">
        <v>213</v>
      </c>
      <c r="M18" s="117"/>
      <c r="N18" s="78" t="s">
        <v>214</v>
      </c>
      <c r="O18" s="115"/>
      <c r="P18" s="116" t="s">
        <v>213</v>
      </c>
      <c r="Q18" s="117"/>
      <c r="R18" s="78" t="s">
        <v>214</v>
      </c>
      <c r="S18" s="55"/>
      <c r="T18" s="55"/>
      <c r="U18" s="55"/>
      <c r="V18" s="55"/>
      <c r="W18" s="55"/>
      <c r="X18" s="55"/>
      <c r="Y18" s="55"/>
      <c r="Z18" s="55"/>
      <c r="AA18" s="55"/>
      <c r="AB18" s="55"/>
    </row>
    <row r="19" spans="2:38" ht="15" customHeight="1">
      <c r="B19" s="113" t="s">
        <v>86</v>
      </c>
      <c r="C19" s="114"/>
      <c r="D19" s="78" t="s">
        <v>25</v>
      </c>
      <c r="E19" s="114"/>
      <c r="F19" s="78" t="s">
        <v>25</v>
      </c>
      <c r="G19" s="115"/>
      <c r="H19" s="116" t="s">
        <v>213</v>
      </c>
      <c r="I19" s="117"/>
      <c r="J19" s="78" t="s">
        <v>214</v>
      </c>
      <c r="K19" s="115"/>
      <c r="L19" s="116" t="s">
        <v>213</v>
      </c>
      <c r="M19" s="117"/>
      <c r="N19" s="78" t="s">
        <v>214</v>
      </c>
      <c r="O19" s="115"/>
      <c r="P19" s="116" t="s">
        <v>213</v>
      </c>
      <c r="Q19" s="117"/>
      <c r="R19" s="78" t="s">
        <v>214</v>
      </c>
      <c r="S19" s="55"/>
      <c r="T19" s="55"/>
      <c r="U19" s="55"/>
      <c r="V19" s="55"/>
      <c r="W19" s="55"/>
      <c r="X19" s="55"/>
      <c r="Y19" s="55"/>
      <c r="Z19" s="55"/>
      <c r="AA19" s="55"/>
      <c r="AB19" s="55"/>
    </row>
    <row r="20" spans="2:38" ht="15" customHeight="1">
      <c r="B20" s="113" t="s">
        <v>87</v>
      </c>
      <c r="C20" s="114"/>
      <c r="D20" s="78" t="s">
        <v>25</v>
      </c>
      <c r="E20" s="114"/>
      <c r="F20" s="78" t="s">
        <v>25</v>
      </c>
      <c r="G20" s="115"/>
      <c r="H20" s="116" t="s">
        <v>213</v>
      </c>
      <c r="I20" s="117"/>
      <c r="J20" s="78" t="s">
        <v>214</v>
      </c>
      <c r="K20" s="115"/>
      <c r="L20" s="116" t="s">
        <v>213</v>
      </c>
      <c r="M20" s="117"/>
      <c r="N20" s="78" t="s">
        <v>214</v>
      </c>
      <c r="O20" s="115"/>
      <c r="P20" s="116" t="s">
        <v>213</v>
      </c>
      <c r="Q20" s="117"/>
      <c r="R20" s="78" t="s">
        <v>214</v>
      </c>
      <c r="S20" s="55"/>
      <c r="T20" s="55"/>
      <c r="U20" s="55"/>
      <c r="V20" s="55"/>
      <c r="W20" s="55"/>
      <c r="X20" s="55"/>
      <c r="Y20" s="55"/>
      <c r="Z20" s="55"/>
      <c r="AA20" s="55"/>
      <c r="AB20" s="55"/>
    </row>
    <row r="21" spans="2:38" ht="15" customHeight="1">
      <c r="B21" s="113" t="s">
        <v>88</v>
      </c>
      <c r="C21" s="114"/>
      <c r="D21" s="78" t="s">
        <v>25</v>
      </c>
      <c r="E21" s="114"/>
      <c r="F21" s="78" t="s">
        <v>25</v>
      </c>
      <c r="G21" s="115"/>
      <c r="H21" s="116" t="s">
        <v>213</v>
      </c>
      <c r="I21" s="117"/>
      <c r="J21" s="78" t="s">
        <v>214</v>
      </c>
      <c r="K21" s="115"/>
      <c r="L21" s="116" t="s">
        <v>213</v>
      </c>
      <c r="M21" s="117"/>
      <c r="N21" s="78" t="s">
        <v>214</v>
      </c>
      <c r="O21" s="115"/>
      <c r="P21" s="116" t="s">
        <v>213</v>
      </c>
      <c r="Q21" s="117"/>
      <c r="R21" s="78" t="s">
        <v>214</v>
      </c>
      <c r="S21" s="55"/>
      <c r="T21" s="55"/>
      <c r="U21" s="55"/>
      <c r="V21" s="55"/>
      <c r="W21" s="55"/>
      <c r="X21" s="55"/>
      <c r="Y21" s="55"/>
      <c r="Z21" s="55"/>
      <c r="AA21" s="55"/>
      <c r="AB21" s="55"/>
    </row>
    <row r="22" spans="2:38" ht="15" customHeight="1">
      <c r="B22" s="113" t="s">
        <v>89</v>
      </c>
      <c r="C22" s="114"/>
      <c r="D22" s="78" t="s">
        <v>25</v>
      </c>
      <c r="E22" s="114"/>
      <c r="F22" s="78" t="s">
        <v>25</v>
      </c>
      <c r="G22" s="115"/>
      <c r="H22" s="116" t="s">
        <v>213</v>
      </c>
      <c r="I22" s="117"/>
      <c r="J22" s="78" t="s">
        <v>214</v>
      </c>
      <c r="K22" s="115"/>
      <c r="L22" s="116" t="s">
        <v>213</v>
      </c>
      <c r="M22" s="117"/>
      <c r="N22" s="78" t="s">
        <v>214</v>
      </c>
      <c r="O22" s="115"/>
      <c r="P22" s="116" t="s">
        <v>213</v>
      </c>
      <c r="Q22" s="117"/>
      <c r="R22" s="78" t="s">
        <v>214</v>
      </c>
      <c r="S22" s="55"/>
      <c r="T22" s="55"/>
      <c r="U22" s="55"/>
      <c r="V22" s="55"/>
      <c r="W22" s="55"/>
      <c r="X22" s="55"/>
      <c r="Y22" s="55"/>
      <c r="Z22" s="55"/>
      <c r="AA22" s="55"/>
      <c r="AB22" s="55"/>
    </row>
    <row r="23" spans="2:38" ht="15" customHeight="1">
      <c r="B23" s="113" t="s">
        <v>90</v>
      </c>
      <c r="C23" s="114"/>
      <c r="D23" s="78" t="s">
        <v>25</v>
      </c>
      <c r="E23" s="114"/>
      <c r="F23" s="78" t="s">
        <v>25</v>
      </c>
      <c r="G23" s="115"/>
      <c r="H23" s="116" t="s">
        <v>213</v>
      </c>
      <c r="I23" s="117"/>
      <c r="J23" s="78" t="s">
        <v>214</v>
      </c>
      <c r="K23" s="115"/>
      <c r="L23" s="116" t="s">
        <v>213</v>
      </c>
      <c r="M23" s="117"/>
      <c r="N23" s="78" t="s">
        <v>214</v>
      </c>
      <c r="O23" s="115"/>
      <c r="P23" s="116" t="s">
        <v>213</v>
      </c>
      <c r="Q23" s="117"/>
      <c r="R23" s="78" t="s">
        <v>214</v>
      </c>
      <c r="S23" s="55"/>
      <c r="T23" s="55"/>
      <c r="U23" s="55"/>
      <c r="V23" s="55"/>
      <c r="W23" s="55"/>
      <c r="X23" s="55"/>
      <c r="Y23" s="55"/>
      <c r="Z23" s="55"/>
      <c r="AA23" s="55"/>
      <c r="AB23" s="55"/>
    </row>
    <row r="24" spans="2:38" ht="15" customHeight="1">
      <c r="B24" s="113" t="s">
        <v>91</v>
      </c>
      <c r="C24" s="114"/>
      <c r="D24" s="78" t="s">
        <v>25</v>
      </c>
      <c r="E24" s="114"/>
      <c r="F24" s="78" t="s">
        <v>25</v>
      </c>
      <c r="G24" s="115"/>
      <c r="H24" s="116" t="s">
        <v>213</v>
      </c>
      <c r="I24" s="117"/>
      <c r="J24" s="78" t="s">
        <v>214</v>
      </c>
      <c r="K24" s="115"/>
      <c r="L24" s="116" t="s">
        <v>213</v>
      </c>
      <c r="M24" s="117"/>
      <c r="N24" s="78" t="s">
        <v>214</v>
      </c>
      <c r="O24" s="115"/>
      <c r="P24" s="116" t="s">
        <v>213</v>
      </c>
      <c r="Q24" s="117"/>
      <c r="R24" s="78" t="s">
        <v>214</v>
      </c>
      <c r="S24" s="55"/>
      <c r="T24" s="55"/>
      <c r="U24" s="55"/>
      <c r="V24" s="55"/>
      <c r="W24" s="55"/>
      <c r="X24" s="55"/>
      <c r="Y24" s="55"/>
      <c r="Z24" s="55"/>
      <c r="AA24" s="55"/>
      <c r="AB24" s="55"/>
    </row>
    <row r="25" spans="2:38" ht="15" customHeight="1">
      <c r="B25" s="113" t="s">
        <v>92</v>
      </c>
      <c r="C25" s="114"/>
      <c r="D25" s="78" t="s">
        <v>25</v>
      </c>
      <c r="E25" s="114"/>
      <c r="F25" s="78" t="s">
        <v>25</v>
      </c>
      <c r="G25" s="115"/>
      <c r="H25" s="116" t="s">
        <v>213</v>
      </c>
      <c r="I25" s="117"/>
      <c r="J25" s="78" t="s">
        <v>214</v>
      </c>
      <c r="K25" s="115"/>
      <c r="L25" s="116" t="s">
        <v>213</v>
      </c>
      <c r="M25" s="117"/>
      <c r="N25" s="78" t="s">
        <v>214</v>
      </c>
      <c r="O25" s="115"/>
      <c r="P25" s="116" t="s">
        <v>213</v>
      </c>
      <c r="Q25" s="117"/>
      <c r="R25" s="78" t="s">
        <v>214</v>
      </c>
      <c r="S25" s="55"/>
      <c r="T25" s="55"/>
      <c r="U25" s="55"/>
      <c r="V25" s="55"/>
      <c r="W25" s="55"/>
      <c r="X25" s="55"/>
      <c r="Y25" s="55"/>
      <c r="Z25" s="55"/>
      <c r="AA25" s="55"/>
      <c r="AB25" s="55"/>
    </row>
    <row r="26" spans="2:38" ht="15" customHeight="1">
      <c r="B26" s="113" t="s">
        <v>93</v>
      </c>
      <c r="C26" s="114"/>
      <c r="D26" s="78" t="s">
        <v>25</v>
      </c>
      <c r="E26" s="114"/>
      <c r="F26" s="78" t="s">
        <v>25</v>
      </c>
      <c r="G26" s="115"/>
      <c r="H26" s="116" t="s">
        <v>213</v>
      </c>
      <c r="I26" s="117"/>
      <c r="J26" s="78" t="s">
        <v>214</v>
      </c>
      <c r="K26" s="115"/>
      <c r="L26" s="116" t="s">
        <v>213</v>
      </c>
      <c r="M26" s="117"/>
      <c r="N26" s="78" t="s">
        <v>214</v>
      </c>
      <c r="O26" s="115"/>
      <c r="P26" s="116" t="s">
        <v>213</v>
      </c>
      <c r="Q26" s="117"/>
      <c r="R26" s="78" t="s">
        <v>214</v>
      </c>
      <c r="S26" s="55"/>
      <c r="T26" s="55"/>
      <c r="U26" s="55"/>
      <c r="V26" s="55"/>
      <c r="W26" s="55"/>
      <c r="X26" s="55"/>
      <c r="Y26" s="55"/>
      <c r="Z26" s="55"/>
      <c r="AA26" s="55"/>
      <c r="AB26" s="55"/>
    </row>
    <row r="27" spans="2:38" ht="15" customHeight="1" thickBot="1">
      <c r="B27" s="113" t="s">
        <v>94</v>
      </c>
      <c r="C27" s="114"/>
      <c r="D27" s="78" t="s">
        <v>25</v>
      </c>
      <c r="E27" s="114"/>
      <c r="F27" s="78" t="s">
        <v>25</v>
      </c>
      <c r="G27" s="115"/>
      <c r="H27" s="116" t="s">
        <v>213</v>
      </c>
      <c r="I27" s="117"/>
      <c r="J27" s="78" t="s">
        <v>214</v>
      </c>
      <c r="K27" s="115"/>
      <c r="L27" s="116" t="s">
        <v>213</v>
      </c>
      <c r="M27" s="117"/>
      <c r="N27" s="78" t="s">
        <v>214</v>
      </c>
      <c r="O27" s="115"/>
      <c r="P27" s="116" t="s">
        <v>213</v>
      </c>
      <c r="Q27" s="117"/>
      <c r="R27" s="78" t="s">
        <v>214</v>
      </c>
      <c r="S27" s="55"/>
      <c r="T27" s="55"/>
      <c r="U27" s="55"/>
      <c r="V27" s="55"/>
      <c r="W27" s="55"/>
      <c r="X27" s="55"/>
      <c r="Y27" s="55"/>
      <c r="Z27" s="55"/>
      <c r="AA27" s="55"/>
      <c r="AB27" s="55"/>
    </row>
    <row r="28" spans="2:38" ht="15" customHeight="1">
      <c r="B28" s="113" t="s">
        <v>95</v>
      </c>
      <c r="C28" s="114"/>
      <c r="D28" s="78" t="s">
        <v>25</v>
      </c>
      <c r="E28" s="114"/>
      <c r="F28" s="78" t="s">
        <v>25</v>
      </c>
      <c r="G28" s="115"/>
      <c r="H28" s="116" t="s">
        <v>213</v>
      </c>
      <c r="I28" s="117"/>
      <c r="J28" s="78" t="s">
        <v>214</v>
      </c>
      <c r="K28" s="115"/>
      <c r="L28" s="116" t="s">
        <v>213</v>
      </c>
      <c r="M28" s="117"/>
      <c r="N28" s="78" t="s">
        <v>214</v>
      </c>
      <c r="O28" s="115"/>
      <c r="P28" s="116" t="s">
        <v>213</v>
      </c>
      <c r="Q28" s="117"/>
      <c r="R28" s="78" t="s">
        <v>214</v>
      </c>
      <c r="S28" s="55"/>
      <c r="T28" s="55"/>
      <c r="U28" s="493" t="s">
        <v>365</v>
      </c>
      <c r="V28" s="510"/>
      <c r="W28" s="510"/>
      <c r="X28" s="510"/>
      <c r="Y28" s="510"/>
      <c r="Z28" s="510"/>
      <c r="AA28" s="510"/>
      <c r="AB28" s="510"/>
      <c r="AC28" s="510"/>
      <c r="AD28" s="510"/>
      <c r="AE28" s="510"/>
      <c r="AF28" s="510"/>
      <c r="AG28" s="510"/>
      <c r="AH28" s="510"/>
      <c r="AI28" s="510"/>
      <c r="AJ28" s="510"/>
      <c r="AK28" s="510"/>
      <c r="AL28" s="511"/>
    </row>
    <row r="29" spans="2:38" ht="15" customHeight="1">
      <c r="B29" s="113" t="s">
        <v>96</v>
      </c>
      <c r="C29" s="114"/>
      <c r="D29" s="78" t="s">
        <v>25</v>
      </c>
      <c r="E29" s="114"/>
      <c r="F29" s="78" t="s">
        <v>25</v>
      </c>
      <c r="G29" s="115"/>
      <c r="H29" s="116" t="s">
        <v>213</v>
      </c>
      <c r="I29" s="117"/>
      <c r="J29" s="78" t="s">
        <v>214</v>
      </c>
      <c r="K29" s="115"/>
      <c r="L29" s="116" t="s">
        <v>213</v>
      </c>
      <c r="M29" s="117"/>
      <c r="N29" s="78" t="s">
        <v>214</v>
      </c>
      <c r="O29" s="115"/>
      <c r="P29" s="116" t="s">
        <v>213</v>
      </c>
      <c r="Q29" s="117"/>
      <c r="R29" s="78" t="s">
        <v>214</v>
      </c>
      <c r="S29" s="55"/>
      <c r="T29" s="55"/>
      <c r="U29" s="512"/>
      <c r="V29" s="513"/>
      <c r="W29" s="513"/>
      <c r="X29" s="513"/>
      <c r="Y29" s="513"/>
      <c r="Z29" s="513"/>
      <c r="AA29" s="513"/>
      <c r="AB29" s="513"/>
      <c r="AC29" s="513"/>
      <c r="AD29" s="513"/>
      <c r="AE29" s="513"/>
      <c r="AF29" s="513"/>
      <c r="AG29" s="513"/>
      <c r="AH29" s="513"/>
      <c r="AI29" s="513"/>
      <c r="AJ29" s="513"/>
      <c r="AK29" s="513"/>
      <c r="AL29" s="514"/>
    </row>
    <row r="30" spans="2:38" ht="15" customHeight="1">
      <c r="B30" s="113" t="s">
        <v>97</v>
      </c>
      <c r="C30" s="114"/>
      <c r="D30" s="78" t="s">
        <v>25</v>
      </c>
      <c r="E30" s="114"/>
      <c r="F30" s="78" t="s">
        <v>25</v>
      </c>
      <c r="G30" s="115"/>
      <c r="H30" s="116" t="s">
        <v>213</v>
      </c>
      <c r="I30" s="117"/>
      <c r="J30" s="78" t="s">
        <v>214</v>
      </c>
      <c r="K30" s="115"/>
      <c r="L30" s="116" t="s">
        <v>213</v>
      </c>
      <c r="M30" s="117"/>
      <c r="N30" s="78" t="s">
        <v>214</v>
      </c>
      <c r="O30" s="115"/>
      <c r="P30" s="116" t="s">
        <v>213</v>
      </c>
      <c r="Q30" s="117"/>
      <c r="R30" s="78" t="s">
        <v>214</v>
      </c>
      <c r="S30" s="55"/>
      <c r="T30" s="55"/>
      <c r="U30" s="512"/>
      <c r="V30" s="513"/>
      <c r="W30" s="513"/>
      <c r="X30" s="513"/>
      <c r="Y30" s="513"/>
      <c r="Z30" s="513"/>
      <c r="AA30" s="513"/>
      <c r="AB30" s="513"/>
      <c r="AC30" s="513"/>
      <c r="AD30" s="513"/>
      <c r="AE30" s="513"/>
      <c r="AF30" s="513"/>
      <c r="AG30" s="513"/>
      <c r="AH30" s="513"/>
      <c r="AI30" s="513"/>
      <c r="AJ30" s="513"/>
      <c r="AK30" s="513"/>
      <c r="AL30" s="514"/>
    </row>
    <row r="31" spans="2:38" ht="15" customHeight="1">
      <c r="B31" s="113" t="s">
        <v>98</v>
      </c>
      <c r="C31" s="114"/>
      <c r="D31" s="78" t="s">
        <v>25</v>
      </c>
      <c r="E31" s="114"/>
      <c r="F31" s="78" t="s">
        <v>25</v>
      </c>
      <c r="G31" s="115"/>
      <c r="H31" s="116" t="s">
        <v>213</v>
      </c>
      <c r="I31" s="117"/>
      <c r="J31" s="78" t="s">
        <v>214</v>
      </c>
      <c r="K31" s="115"/>
      <c r="L31" s="116" t="s">
        <v>213</v>
      </c>
      <c r="M31" s="117"/>
      <c r="N31" s="78" t="s">
        <v>214</v>
      </c>
      <c r="O31" s="115"/>
      <c r="P31" s="116" t="s">
        <v>213</v>
      </c>
      <c r="Q31" s="117"/>
      <c r="R31" s="78" t="s">
        <v>214</v>
      </c>
      <c r="S31" s="55"/>
      <c r="T31" s="55"/>
      <c r="U31" s="512"/>
      <c r="V31" s="513"/>
      <c r="W31" s="513"/>
      <c r="X31" s="513"/>
      <c r="Y31" s="513"/>
      <c r="Z31" s="513"/>
      <c r="AA31" s="513"/>
      <c r="AB31" s="513"/>
      <c r="AC31" s="513"/>
      <c r="AD31" s="513"/>
      <c r="AE31" s="513"/>
      <c r="AF31" s="513"/>
      <c r="AG31" s="513"/>
      <c r="AH31" s="513"/>
      <c r="AI31" s="513"/>
      <c r="AJ31" s="513"/>
      <c r="AK31" s="513"/>
      <c r="AL31" s="514"/>
    </row>
    <row r="32" spans="2:38" ht="15" customHeight="1">
      <c r="B32" s="113" t="s">
        <v>99</v>
      </c>
      <c r="C32" s="114"/>
      <c r="D32" s="78" t="s">
        <v>25</v>
      </c>
      <c r="E32" s="114"/>
      <c r="F32" s="78" t="s">
        <v>25</v>
      </c>
      <c r="G32" s="115"/>
      <c r="H32" s="116" t="s">
        <v>213</v>
      </c>
      <c r="I32" s="117"/>
      <c r="J32" s="78" t="s">
        <v>214</v>
      </c>
      <c r="K32" s="115"/>
      <c r="L32" s="116" t="s">
        <v>213</v>
      </c>
      <c r="M32" s="117"/>
      <c r="N32" s="78" t="s">
        <v>214</v>
      </c>
      <c r="O32" s="115"/>
      <c r="P32" s="116" t="s">
        <v>213</v>
      </c>
      <c r="Q32" s="117"/>
      <c r="R32" s="78" t="s">
        <v>214</v>
      </c>
      <c r="S32" s="55"/>
      <c r="T32" s="55"/>
      <c r="U32" s="512"/>
      <c r="V32" s="513"/>
      <c r="W32" s="513"/>
      <c r="X32" s="513"/>
      <c r="Y32" s="513"/>
      <c r="Z32" s="513"/>
      <c r="AA32" s="513"/>
      <c r="AB32" s="513"/>
      <c r="AC32" s="513"/>
      <c r="AD32" s="513"/>
      <c r="AE32" s="513"/>
      <c r="AF32" s="513"/>
      <c r="AG32" s="513"/>
      <c r="AH32" s="513"/>
      <c r="AI32" s="513"/>
      <c r="AJ32" s="513"/>
      <c r="AK32" s="513"/>
      <c r="AL32" s="514"/>
    </row>
    <row r="33" spans="2:38" ht="15" customHeight="1">
      <c r="B33" s="123" t="s">
        <v>100</v>
      </c>
      <c r="C33" s="124"/>
      <c r="D33" s="93" t="s">
        <v>25</v>
      </c>
      <c r="E33" s="124"/>
      <c r="F33" s="93" t="s">
        <v>25</v>
      </c>
      <c r="G33" s="125"/>
      <c r="H33" s="126" t="s">
        <v>213</v>
      </c>
      <c r="I33" s="92"/>
      <c r="J33" s="93" t="s">
        <v>214</v>
      </c>
      <c r="K33" s="125"/>
      <c r="L33" s="126" t="s">
        <v>213</v>
      </c>
      <c r="M33" s="92"/>
      <c r="N33" s="93" t="s">
        <v>214</v>
      </c>
      <c r="O33" s="125"/>
      <c r="P33" s="126" t="s">
        <v>213</v>
      </c>
      <c r="Q33" s="92"/>
      <c r="R33" s="93" t="s">
        <v>214</v>
      </c>
      <c r="S33" s="55"/>
      <c r="T33" s="55"/>
      <c r="U33" s="512"/>
      <c r="V33" s="513"/>
      <c r="W33" s="513"/>
      <c r="X33" s="513"/>
      <c r="Y33" s="513"/>
      <c r="Z33" s="513"/>
      <c r="AA33" s="513"/>
      <c r="AB33" s="513"/>
      <c r="AC33" s="513"/>
      <c r="AD33" s="513"/>
      <c r="AE33" s="513"/>
      <c r="AF33" s="513"/>
      <c r="AG33" s="513"/>
      <c r="AH33" s="513"/>
      <c r="AI33" s="513"/>
      <c r="AJ33" s="513"/>
      <c r="AK33" s="513"/>
      <c r="AL33" s="514"/>
    </row>
    <row r="34" spans="2:38" ht="15" customHeight="1">
      <c r="B34" s="132" t="s">
        <v>101</v>
      </c>
      <c r="C34" s="168">
        <f>【別紙】添付２!C57</f>
        <v>15405000</v>
      </c>
      <c r="D34" s="106" t="s">
        <v>25</v>
      </c>
      <c r="E34" s="168">
        <f>【別紙】添付２!E57</f>
        <v>15434150</v>
      </c>
      <c r="F34" s="106" t="s">
        <v>25</v>
      </c>
      <c r="G34" s="169">
        <f>SUM('モデル（基本）'!D59:D62)/SUM('モデル（基本）'!D18:D21)</f>
        <v>310708.66141732282</v>
      </c>
      <c r="H34" s="80" t="s">
        <v>213</v>
      </c>
      <c r="I34" s="195">
        <f>SUM('モデル（基本）'!D18:D21)</f>
        <v>25.400000000000002</v>
      </c>
      <c r="J34" s="106" t="s">
        <v>214</v>
      </c>
      <c r="K34" s="169">
        <f>SUM('モデル（基本）'!E59:E62)/SUM('モデル（基本）'!E18:E21)</f>
        <v>107648.11490125673</v>
      </c>
      <c r="L34" s="152" t="s">
        <v>213</v>
      </c>
      <c r="M34" s="195">
        <f>SUM('モデル（基本）'!E18:E21)</f>
        <v>55.7</v>
      </c>
      <c r="N34" s="106" t="s">
        <v>214</v>
      </c>
      <c r="O34" s="207">
        <f>SUM('モデル（基本）'!F59:F62)/SUM('モデル（基本）'!F18:F21)</f>
        <v>64692.468619246858</v>
      </c>
      <c r="P34" s="152" t="s">
        <v>213</v>
      </c>
      <c r="Q34" s="195">
        <f>SUM('モデル（基本）'!F18:F21)</f>
        <v>23.900000000000002</v>
      </c>
      <c r="R34" s="106" t="s">
        <v>214</v>
      </c>
      <c r="S34" s="55"/>
      <c r="T34" s="55"/>
      <c r="U34" s="512"/>
      <c r="V34" s="513"/>
      <c r="W34" s="513"/>
      <c r="X34" s="513"/>
      <c r="Y34" s="513"/>
      <c r="Z34" s="513"/>
      <c r="AA34" s="513"/>
      <c r="AB34" s="513"/>
      <c r="AC34" s="513"/>
      <c r="AD34" s="513"/>
      <c r="AE34" s="513"/>
      <c r="AF34" s="513"/>
      <c r="AG34" s="513"/>
      <c r="AH34" s="513"/>
      <c r="AI34" s="513"/>
      <c r="AJ34" s="513"/>
      <c r="AK34" s="513"/>
      <c r="AL34" s="514"/>
    </row>
    <row r="35" spans="2:38" ht="15" customHeight="1" thickBot="1">
      <c r="B35" s="127" t="s">
        <v>102</v>
      </c>
      <c r="C35" s="128">
        <f>'モデル（基本）'!F12</f>
        <v>1435000</v>
      </c>
      <c r="D35" s="129" t="s">
        <v>25</v>
      </c>
      <c r="E35" s="128">
        <f>'モデル（基本）'!C63</f>
        <v>2868300</v>
      </c>
      <c r="F35" s="129" t="s">
        <v>25</v>
      </c>
      <c r="G35" s="130">
        <f>'モデル（基本）'!D42</f>
        <v>210000</v>
      </c>
      <c r="H35" s="131" t="s">
        <v>213</v>
      </c>
      <c r="I35" s="196">
        <f>'モデル（基本）'!D22</f>
        <v>2</v>
      </c>
      <c r="J35" s="129" t="s">
        <v>214</v>
      </c>
      <c r="K35" s="130">
        <f>'モデル（基本）'!E42</f>
        <v>210000</v>
      </c>
      <c r="L35" s="131" t="s">
        <v>213</v>
      </c>
      <c r="M35" s="196">
        <f>'モデル（基本）'!E22</f>
        <v>10</v>
      </c>
      <c r="N35" s="129" t="s">
        <v>214</v>
      </c>
      <c r="O35" s="130">
        <f>'モデル（基本）'!F42</f>
        <v>40500</v>
      </c>
      <c r="P35" s="131" t="s">
        <v>213</v>
      </c>
      <c r="Q35" s="196">
        <f>'モデル（基本）'!F22</f>
        <v>8.6</v>
      </c>
      <c r="R35" s="129" t="s">
        <v>214</v>
      </c>
      <c r="S35" s="55"/>
      <c r="T35" s="55"/>
      <c r="U35" s="515"/>
      <c r="V35" s="516"/>
      <c r="W35" s="516"/>
      <c r="X35" s="516"/>
      <c r="Y35" s="516"/>
      <c r="Z35" s="516"/>
      <c r="AA35" s="516"/>
      <c r="AB35" s="516"/>
      <c r="AC35" s="516"/>
      <c r="AD35" s="516"/>
      <c r="AE35" s="516"/>
      <c r="AF35" s="516"/>
      <c r="AG35" s="516"/>
      <c r="AH35" s="516"/>
      <c r="AI35" s="516"/>
      <c r="AJ35" s="516"/>
      <c r="AK35" s="516"/>
      <c r="AL35" s="517"/>
    </row>
    <row r="36" spans="2:38" ht="15" customHeight="1">
      <c r="B36" s="113" t="s">
        <v>103</v>
      </c>
      <c r="C36" s="114"/>
      <c r="D36" s="78" t="s">
        <v>25</v>
      </c>
      <c r="E36" s="114"/>
      <c r="F36" s="78" t="s">
        <v>25</v>
      </c>
      <c r="G36" s="115"/>
      <c r="H36" s="116" t="s">
        <v>213</v>
      </c>
      <c r="I36" s="117"/>
      <c r="J36" s="78" t="s">
        <v>214</v>
      </c>
      <c r="K36" s="115"/>
      <c r="L36" s="116" t="s">
        <v>213</v>
      </c>
      <c r="M36" s="117"/>
      <c r="N36" s="78" t="s">
        <v>214</v>
      </c>
      <c r="O36" s="115"/>
      <c r="P36" s="116" t="s">
        <v>213</v>
      </c>
      <c r="Q36" s="117"/>
      <c r="R36" s="78" t="s">
        <v>214</v>
      </c>
      <c r="S36" s="55"/>
      <c r="T36" s="55"/>
      <c r="U36" s="55"/>
      <c r="V36" s="55"/>
      <c r="W36" s="55"/>
      <c r="X36" s="55"/>
      <c r="Y36" s="55"/>
      <c r="Z36" s="55"/>
      <c r="AA36" s="55"/>
      <c r="AB36" s="55"/>
    </row>
    <row r="37" spans="2:38" ht="15" customHeight="1">
      <c r="B37" s="113" t="s">
        <v>104</v>
      </c>
      <c r="C37" s="114"/>
      <c r="D37" s="78" t="s">
        <v>25</v>
      </c>
      <c r="E37" s="114"/>
      <c r="F37" s="78" t="s">
        <v>25</v>
      </c>
      <c r="G37" s="115"/>
      <c r="H37" s="116" t="s">
        <v>213</v>
      </c>
      <c r="I37" s="117"/>
      <c r="J37" s="78" t="s">
        <v>214</v>
      </c>
      <c r="K37" s="115"/>
      <c r="L37" s="116" t="s">
        <v>213</v>
      </c>
      <c r="M37" s="117"/>
      <c r="N37" s="78" t="s">
        <v>214</v>
      </c>
      <c r="O37" s="115"/>
      <c r="P37" s="116" t="s">
        <v>213</v>
      </c>
      <c r="Q37" s="117"/>
      <c r="R37" s="78" t="s">
        <v>214</v>
      </c>
      <c r="S37" s="55"/>
      <c r="T37" s="55"/>
      <c r="U37" s="55"/>
      <c r="V37" s="55"/>
      <c r="W37" s="55"/>
      <c r="X37" s="55"/>
      <c r="Y37" s="55"/>
      <c r="Z37" s="55"/>
      <c r="AA37" s="55"/>
      <c r="AB37" s="55"/>
    </row>
    <row r="38" spans="2:38" ht="15" customHeight="1">
      <c r="B38" s="113" t="s">
        <v>105</v>
      </c>
      <c r="C38" s="114"/>
      <c r="D38" s="78" t="s">
        <v>25</v>
      </c>
      <c r="E38" s="114"/>
      <c r="F38" s="78" t="s">
        <v>25</v>
      </c>
      <c r="G38" s="115"/>
      <c r="H38" s="116" t="s">
        <v>213</v>
      </c>
      <c r="I38" s="117"/>
      <c r="J38" s="78" t="s">
        <v>214</v>
      </c>
      <c r="K38" s="115"/>
      <c r="L38" s="116" t="s">
        <v>213</v>
      </c>
      <c r="M38" s="117"/>
      <c r="N38" s="78" t="s">
        <v>214</v>
      </c>
      <c r="O38" s="115"/>
      <c r="P38" s="116" t="s">
        <v>213</v>
      </c>
      <c r="Q38" s="117"/>
      <c r="R38" s="78" t="s">
        <v>214</v>
      </c>
      <c r="S38" s="55"/>
      <c r="T38" s="55"/>
      <c r="U38" s="55"/>
      <c r="V38" s="55"/>
      <c r="W38" s="55"/>
      <c r="X38" s="55"/>
      <c r="Y38" s="55"/>
      <c r="Z38" s="55"/>
      <c r="AA38" s="55"/>
      <c r="AB38" s="55"/>
    </row>
    <row r="39" spans="2:38" ht="15" customHeight="1">
      <c r="B39" s="113" t="s">
        <v>106</v>
      </c>
      <c r="C39" s="114"/>
      <c r="D39" s="78" t="s">
        <v>25</v>
      </c>
      <c r="E39" s="114"/>
      <c r="F39" s="78" t="s">
        <v>25</v>
      </c>
      <c r="G39" s="115"/>
      <c r="H39" s="116" t="s">
        <v>213</v>
      </c>
      <c r="I39" s="117"/>
      <c r="J39" s="78" t="s">
        <v>214</v>
      </c>
      <c r="K39" s="115"/>
      <c r="L39" s="116" t="s">
        <v>213</v>
      </c>
      <c r="M39" s="117"/>
      <c r="N39" s="78" t="s">
        <v>214</v>
      </c>
      <c r="O39" s="115"/>
      <c r="P39" s="116" t="s">
        <v>213</v>
      </c>
      <c r="Q39" s="117"/>
      <c r="R39" s="78" t="s">
        <v>214</v>
      </c>
      <c r="S39" s="55"/>
      <c r="T39" s="55"/>
      <c r="U39" s="55"/>
      <c r="V39" s="55"/>
      <c r="W39" s="55"/>
      <c r="X39" s="55"/>
      <c r="Y39" s="55"/>
      <c r="Z39" s="55"/>
      <c r="AA39" s="55"/>
      <c r="AB39" s="55"/>
    </row>
    <row r="40" spans="2:38" ht="15" customHeight="1">
      <c r="B40" s="113" t="s">
        <v>107</v>
      </c>
      <c r="C40" s="114"/>
      <c r="D40" s="78" t="s">
        <v>25</v>
      </c>
      <c r="E40" s="114"/>
      <c r="F40" s="78" t="s">
        <v>25</v>
      </c>
      <c r="G40" s="115"/>
      <c r="H40" s="116" t="s">
        <v>213</v>
      </c>
      <c r="I40" s="117"/>
      <c r="J40" s="78" t="s">
        <v>214</v>
      </c>
      <c r="K40" s="115"/>
      <c r="L40" s="116" t="s">
        <v>213</v>
      </c>
      <c r="M40" s="117"/>
      <c r="N40" s="78" t="s">
        <v>214</v>
      </c>
      <c r="O40" s="115"/>
      <c r="P40" s="116" t="s">
        <v>213</v>
      </c>
      <c r="Q40" s="117"/>
      <c r="R40" s="78" t="s">
        <v>214</v>
      </c>
      <c r="S40" s="55"/>
      <c r="T40" s="55"/>
      <c r="U40" s="55"/>
      <c r="V40" s="55"/>
      <c r="W40" s="55"/>
      <c r="X40" s="55"/>
      <c r="Y40" s="55"/>
      <c r="Z40" s="55"/>
      <c r="AA40" s="55"/>
      <c r="AB40" s="55"/>
    </row>
    <row r="41" spans="2:38" ht="15" customHeight="1">
      <c r="B41" s="113" t="s">
        <v>108</v>
      </c>
      <c r="C41" s="114"/>
      <c r="D41" s="78" t="s">
        <v>25</v>
      </c>
      <c r="E41" s="114"/>
      <c r="F41" s="78" t="s">
        <v>25</v>
      </c>
      <c r="G41" s="115"/>
      <c r="H41" s="116" t="s">
        <v>213</v>
      </c>
      <c r="I41" s="117"/>
      <c r="J41" s="78" t="s">
        <v>214</v>
      </c>
      <c r="K41" s="115"/>
      <c r="L41" s="116" t="s">
        <v>213</v>
      </c>
      <c r="M41" s="117"/>
      <c r="N41" s="78" t="s">
        <v>214</v>
      </c>
      <c r="O41" s="115"/>
      <c r="P41" s="116" t="s">
        <v>213</v>
      </c>
      <c r="Q41" s="117"/>
      <c r="R41" s="78" t="s">
        <v>214</v>
      </c>
      <c r="S41" s="55"/>
      <c r="T41" s="55"/>
      <c r="U41" s="55"/>
      <c r="V41" s="55"/>
      <c r="W41" s="55"/>
      <c r="X41" s="55"/>
      <c r="Y41" s="55"/>
      <c r="Z41" s="55"/>
      <c r="AA41" s="55"/>
      <c r="AB41" s="55"/>
    </row>
    <row r="42" spans="2:38" ht="15" customHeight="1">
      <c r="B42" s="113" t="s">
        <v>109</v>
      </c>
      <c r="C42" s="114"/>
      <c r="D42" s="78" t="s">
        <v>25</v>
      </c>
      <c r="E42" s="114"/>
      <c r="F42" s="78" t="s">
        <v>25</v>
      </c>
      <c r="G42" s="115"/>
      <c r="H42" s="116" t="s">
        <v>213</v>
      </c>
      <c r="I42" s="117"/>
      <c r="J42" s="78" t="s">
        <v>214</v>
      </c>
      <c r="K42" s="115"/>
      <c r="L42" s="116" t="s">
        <v>213</v>
      </c>
      <c r="M42" s="117"/>
      <c r="N42" s="78" t="s">
        <v>214</v>
      </c>
      <c r="O42" s="115"/>
      <c r="P42" s="116" t="s">
        <v>213</v>
      </c>
      <c r="Q42" s="117"/>
      <c r="R42" s="78" t="s">
        <v>214</v>
      </c>
      <c r="S42" s="55"/>
      <c r="T42" s="55"/>
      <c r="U42" s="55"/>
      <c r="V42" s="55"/>
      <c r="W42" s="55"/>
      <c r="X42" s="55"/>
      <c r="Y42" s="55"/>
      <c r="Z42" s="55"/>
      <c r="AA42" s="55"/>
      <c r="AB42" s="55"/>
    </row>
    <row r="43" spans="2:38" ht="15" customHeight="1">
      <c r="B43" s="113" t="s">
        <v>110</v>
      </c>
      <c r="C43" s="114"/>
      <c r="D43" s="78" t="s">
        <v>25</v>
      </c>
      <c r="E43" s="114"/>
      <c r="F43" s="78" t="s">
        <v>25</v>
      </c>
      <c r="G43" s="115"/>
      <c r="H43" s="116" t="s">
        <v>213</v>
      </c>
      <c r="I43" s="117"/>
      <c r="J43" s="78" t="s">
        <v>214</v>
      </c>
      <c r="K43" s="115"/>
      <c r="L43" s="116" t="s">
        <v>213</v>
      </c>
      <c r="M43" s="117"/>
      <c r="N43" s="78" t="s">
        <v>214</v>
      </c>
      <c r="O43" s="115"/>
      <c r="P43" s="116" t="s">
        <v>213</v>
      </c>
      <c r="Q43" s="117"/>
      <c r="R43" s="78" t="s">
        <v>214</v>
      </c>
      <c r="S43" s="55"/>
      <c r="T43" s="55"/>
      <c r="U43" s="55"/>
      <c r="V43" s="55"/>
      <c r="W43" s="55"/>
      <c r="X43" s="55"/>
      <c r="Y43" s="55"/>
      <c r="Z43" s="55"/>
      <c r="AA43" s="55"/>
      <c r="AB43" s="55"/>
    </row>
    <row r="44" spans="2:38" ht="15" customHeight="1">
      <c r="B44" s="113" t="s">
        <v>111</v>
      </c>
      <c r="C44" s="114"/>
      <c r="D44" s="78" t="s">
        <v>25</v>
      </c>
      <c r="E44" s="114"/>
      <c r="F44" s="78" t="s">
        <v>25</v>
      </c>
      <c r="G44" s="115"/>
      <c r="H44" s="116" t="s">
        <v>213</v>
      </c>
      <c r="I44" s="117"/>
      <c r="J44" s="78" t="s">
        <v>214</v>
      </c>
      <c r="K44" s="115"/>
      <c r="L44" s="116" t="s">
        <v>213</v>
      </c>
      <c r="M44" s="117"/>
      <c r="N44" s="78" t="s">
        <v>214</v>
      </c>
      <c r="O44" s="115"/>
      <c r="P44" s="116" t="s">
        <v>213</v>
      </c>
      <c r="Q44" s="117"/>
      <c r="R44" s="78" t="s">
        <v>214</v>
      </c>
      <c r="S44" s="55"/>
      <c r="T44" s="55"/>
      <c r="U44" s="55"/>
      <c r="V44" s="55"/>
      <c r="W44" s="55"/>
      <c r="X44" s="55"/>
      <c r="Y44" s="55"/>
      <c r="Z44" s="55"/>
      <c r="AA44" s="55"/>
      <c r="AB44" s="55"/>
    </row>
    <row r="45" spans="2:38" ht="15" customHeight="1">
      <c r="B45" s="113" t="s">
        <v>112</v>
      </c>
      <c r="C45" s="114"/>
      <c r="D45" s="78" t="s">
        <v>25</v>
      </c>
      <c r="E45" s="114"/>
      <c r="F45" s="78" t="s">
        <v>25</v>
      </c>
      <c r="G45" s="115"/>
      <c r="H45" s="116" t="s">
        <v>213</v>
      </c>
      <c r="I45" s="117"/>
      <c r="J45" s="78" t="s">
        <v>214</v>
      </c>
      <c r="K45" s="115"/>
      <c r="L45" s="116" t="s">
        <v>213</v>
      </c>
      <c r="M45" s="117"/>
      <c r="N45" s="78" t="s">
        <v>214</v>
      </c>
      <c r="O45" s="115"/>
      <c r="P45" s="116" t="s">
        <v>213</v>
      </c>
      <c r="Q45" s="117"/>
      <c r="R45" s="78" t="s">
        <v>214</v>
      </c>
      <c r="S45" s="55"/>
      <c r="T45" s="55"/>
      <c r="U45" s="55"/>
      <c r="V45" s="55"/>
      <c r="W45" s="55"/>
      <c r="X45" s="55"/>
      <c r="Y45" s="55"/>
      <c r="Z45" s="55"/>
      <c r="AA45" s="55"/>
      <c r="AB45" s="55"/>
    </row>
    <row r="46" spans="2:38" ht="15" customHeight="1">
      <c r="B46" s="113" t="s">
        <v>113</v>
      </c>
      <c r="C46" s="114"/>
      <c r="D46" s="78" t="s">
        <v>25</v>
      </c>
      <c r="E46" s="114"/>
      <c r="F46" s="78" t="s">
        <v>25</v>
      </c>
      <c r="G46" s="115"/>
      <c r="H46" s="116" t="s">
        <v>213</v>
      </c>
      <c r="I46" s="117"/>
      <c r="J46" s="78" t="s">
        <v>214</v>
      </c>
      <c r="K46" s="115"/>
      <c r="L46" s="116" t="s">
        <v>213</v>
      </c>
      <c r="M46" s="117"/>
      <c r="N46" s="78" t="s">
        <v>214</v>
      </c>
      <c r="O46" s="115"/>
      <c r="P46" s="116" t="s">
        <v>213</v>
      </c>
      <c r="Q46" s="117"/>
      <c r="R46" s="78" t="s">
        <v>214</v>
      </c>
      <c r="S46" s="55"/>
      <c r="T46" s="55"/>
      <c r="U46" s="55"/>
      <c r="V46" s="55"/>
      <c r="W46" s="55"/>
      <c r="X46" s="55"/>
      <c r="Y46" s="55"/>
      <c r="Z46" s="55"/>
      <c r="AA46" s="55"/>
      <c r="AB46" s="55"/>
    </row>
    <row r="47" spans="2:38" ht="15" customHeight="1">
      <c r="B47" s="113" t="s">
        <v>114</v>
      </c>
      <c r="C47" s="114"/>
      <c r="D47" s="78" t="s">
        <v>25</v>
      </c>
      <c r="E47" s="114"/>
      <c r="F47" s="78" t="s">
        <v>25</v>
      </c>
      <c r="G47" s="115"/>
      <c r="H47" s="116" t="s">
        <v>213</v>
      </c>
      <c r="I47" s="117"/>
      <c r="J47" s="78" t="s">
        <v>214</v>
      </c>
      <c r="K47" s="115"/>
      <c r="L47" s="116" t="s">
        <v>213</v>
      </c>
      <c r="M47" s="117"/>
      <c r="N47" s="78" t="s">
        <v>214</v>
      </c>
      <c r="O47" s="115"/>
      <c r="P47" s="116" t="s">
        <v>213</v>
      </c>
      <c r="Q47" s="117"/>
      <c r="R47" s="78" t="s">
        <v>214</v>
      </c>
      <c r="S47" s="55"/>
      <c r="T47" s="55"/>
      <c r="U47" s="55"/>
      <c r="V47" s="55"/>
      <c r="W47" s="55"/>
      <c r="X47" s="55"/>
      <c r="Y47" s="55"/>
      <c r="Z47" s="55"/>
      <c r="AA47" s="55"/>
      <c r="AB47" s="55"/>
    </row>
    <row r="48" spans="2:38" ht="15" customHeight="1">
      <c r="B48" s="113" t="s">
        <v>115</v>
      </c>
      <c r="C48" s="114"/>
      <c r="D48" s="78" t="s">
        <v>25</v>
      </c>
      <c r="E48" s="114"/>
      <c r="F48" s="78" t="s">
        <v>25</v>
      </c>
      <c r="G48" s="115"/>
      <c r="H48" s="116" t="s">
        <v>213</v>
      </c>
      <c r="I48" s="117"/>
      <c r="J48" s="78" t="s">
        <v>214</v>
      </c>
      <c r="K48" s="115"/>
      <c r="L48" s="116" t="s">
        <v>213</v>
      </c>
      <c r="M48" s="117"/>
      <c r="N48" s="78" t="s">
        <v>214</v>
      </c>
      <c r="O48" s="115"/>
      <c r="P48" s="116" t="s">
        <v>213</v>
      </c>
      <c r="Q48" s="117"/>
      <c r="R48" s="78" t="s">
        <v>214</v>
      </c>
      <c r="S48" s="55"/>
      <c r="T48" s="55"/>
      <c r="U48" s="55"/>
      <c r="V48" s="55"/>
      <c r="W48" s="55"/>
      <c r="X48" s="55"/>
      <c r="Y48" s="55"/>
      <c r="Z48" s="55"/>
      <c r="AA48" s="55"/>
      <c r="AB48" s="55"/>
    </row>
    <row r="49" spans="2:52" ht="15" customHeight="1">
      <c r="B49" s="113" t="s">
        <v>116</v>
      </c>
      <c r="C49" s="114"/>
      <c r="D49" s="78" t="s">
        <v>25</v>
      </c>
      <c r="E49" s="114"/>
      <c r="F49" s="78" t="s">
        <v>25</v>
      </c>
      <c r="G49" s="115"/>
      <c r="H49" s="116" t="s">
        <v>213</v>
      </c>
      <c r="I49" s="117"/>
      <c r="J49" s="78" t="s">
        <v>214</v>
      </c>
      <c r="K49" s="115"/>
      <c r="L49" s="116" t="s">
        <v>213</v>
      </c>
      <c r="M49" s="117"/>
      <c r="N49" s="78" t="s">
        <v>214</v>
      </c>
      <c r="O49" s="115"/>
      <c r="P49" s="116" t="s">
        <v>213</v>
      </c>
      <c r="Q49" s="117"/>
      <c r="R49" s="78" t="s">
        <v>214</v>
      </c>
      <c r="S49" s="55"/>
      <c r="T49" s="55"/>
      <c r="U49" s="55"/>
      <c r="V49" s="55"/>
      <c r="W49" s="55"/>
      <c r="X49" s="55"/>
      <c r="Y49" s="55"/>
      <c r="Z49" s="55"/>
      <c r="AA49" s="55"/>
      <c r="AB49" s="55"/>
    </row>
    <row r="50" spans="2:52" ht="15" customHeight="1">
      <c r="B50" s="113" t="s">
        <v>117</v>
      </c>
      <c r="C50" s="114"/>
      <c r="D50" s="78" t="s">
        <v>25</v>
      </c>
      <c r="E50" s="114"/>
      <c r="F50" s="78" t="s">
        <v>25</v>
      </c>
      <c r="G50" s="115"/>
      <c r="H50" s="116" t="s">
        <v>213</v>
      </c>
      <c r="I50" s="117"/>
      <c r="J50" s="78" t="s">
        <v>214</v>
      </c>
      <c r="K50" s="115"/>
      <c r="L50" s="116" t="s">
        <v>213</v>
      </c>
      <c r="M50" s="117"/>
      <c r="N50" s="78" t="s">
        <v>214</v>
      </c>
      <c r="O50" s="115"/>
      <c r="P50" s="116" t="s">
        <v>213</v>
      </c>
      <c r="Q50" s="117"/>
      <c r="R50" s="78" t="s">
        <v>214</v>
      </c>
      <c r="S50" s="55"/>
      <c r="T50" s="55"/>
      <c r="U50" s="55"/>
      <c r="V50" s="55"/>
      <c r="W50" s="55"/>
      <c r="X50" s="55"/>
      <c r="Y50" s="55"/>
      <c r="Z50" s="55"/>
      <c r="AA50" s="55"/>
      <c r="AB50" s="55"/>
    </row>
    <row r="51" spans="2:52" ht="15" customHeight="1">
      <c r="B51" s="113" t="s">
        <v>118</v>
      </c>
      <c r="C51" s="114"/>
      <c r="D51" s="78" t="s">
        <v>25</v>
      </c>
      <c r="E51" s="114"/>
      <c r="F51" s="78" t="s">
        <v>25</v>
      </c>
      <c r="G51" s="115"/>
      <c r="H51" s="116" t="s">
        <v>213</v>
      </c>
      <c r="I51" s="117"/>
      <c r="J51" s="78" t="s">
        <v>214</v>
      </c>
      <c r="K51" s="115"/>
      <c r="L51" s="116" t="s">
        <v>213</v>
      </c>
      <c r="M51" s="117"/>
      <c r="N51" s="78" t="s">
        <v>214</v>
      </c>
      <c r="O51" s="115"/>
      <c r="P51" s="116" t="s">
        <v>213</v>
      </c>
      <c r="Q51" s="117"/>
      <c r="R51" s="78" t="s">
        <v>214</v>
      </c>
      <c r="S51" s="55"/>
      <c r="T51" s="55"/>
      <c r="U51" s="55"/>
      <c r="V51" s="55"/>
      <c r="W51" s="55"/>
      <c r="X51" s="55"/>
      <c r="Y51" s="55"/>
      <c r="Z51" s="55"/>
      <c r="AA51" s="55"/>
      <c r="AB51" s="55"/>
    </row>
    <row r="52" spans="2:52" ht="15" customHeight="1">
      <c r="B52" s="113" t="s">
        <v>119</v>
      </c>
      <c r="C52" s="114"/>
      <c r="D52" s="78" t="s">
        <v>25</v>
      </c>
      <c r="E52" s="114"/>
      <c r="F52" s="78" t="s">
        <v>25</v>
      </c>
      <c r="G52" s="115"/>
      <c r="H52" s="116" t="s">
        <v>213</v>
      </c>
      <c r="I52" s="117"/>
      <c r="J52" s="78" t="s">
        <v>214</v>
      </c>
      <c r="K52" s="115"/>
      <c r="L52" s="116" t="s">
        <v>213</v>
      </c>
      <c r="M52" s="117"/>
      <c r="N52" s="78" t="s">
        <v>214</v>
      </c>
      <c r="O52" s="115"/>
      <c r="P52" s="116" t="s">
        <v>213</v>
      </c>
      <c r="Q52" s="117"/>
      <c r="R52" s="78" t="s">
        <v>214</v>
      </c>
      <c r="S52" s="55"/>
      <c r="T52" s="55"/>
      <c r="U52" s="55"/>
      <c r="V52" s="55"/>
      <c r="W52" s="55"/>
      <c r="X52" s="55"/>
      <c r="Y52" s="55"/>
      <c r="Z52" s="55"/>
      <c r="AA52" s="55"/>
      <c r="AB52" s="55"/>
    </row>
    <row r="53" spans="2:52" ht="15" customHeight="1">
      <c r="B53" s="113" t="s">
        <v>120</v>
      </c>
      <c r="C53" s="114"/>
      <c r="D53" s="78" t="s">
        <v>25</v>
      </c>
      <c r="E53" s="114"/>
      <c r="F53" s="78" t="s">
        <v>25</v>
      </c>
      <c r="G53" s="115"/>
      <c r="H53" s="116" t="s">
        <v>213</v>
      </c>
      <c r="I53" s="117"/>
      <c r="J53" s="78" t="s">
        <v>214</v>
      </c>
      <c r="K53" s="115"/>
      <c r="L53" s="116" t="s">
        <v>213</v>
      </c>
      <c r="M53" s="117"/>
      <c r="N53" s="78" t="s">
        <v>214</v>
      </c>
      <c r="O53" s="115"/>
      <c r="P53" s="116" t="s">
        <v>213</v>
      </c>
      <c r="Q53" s="117"/>
      <c r="R53" s="78" t="s">
        <v>214</v>
      </c>
      <c r="S53" s="55"/>
      <c r="T53" s="55"/>
      <c r="U53" s="55"/>
      <c r="V53" s="55"/>
      <c r="W53" s="55"/>
      <c r="X53" s="55"/>
      <c r="Y53" s="55"/>
      <c r="Z53" s="55"/>
      <c r="AA53" s="55"/>
      <c r="AB53" s="55"/>
    </row>
    <row r="54" spans="2:52" ht="15" customHeight="1">
      <c r="B54" s="118" t="s">
        <v>121</v>
      </c>
      <c r="C54" s="119"/>
      <c r="D54" s="79" t="s">
        <v>25</v>
      </c>
      <c r="E54" s="119"/>
      <c r="F54" s="79" t="s">
        <v>25</v>
      </c>
      <c r="G54" s="120"/>
      <c r="H54" s="121" t="s">
        <v>213</v>
      </c>
      <c r="I54" s="122"/>
      <c r="J54" s="79" t="s">
        <v>214</v>
      </c>
      <c r="K54" s="120"/>
      <c r="L54" s="121" t="s">
        <v>213</v>
      </c>
      <c r="M54" s="122"/>
      <c r="N54" s="79" t="s">
        <v>214</v>
      </c>
      <c r="O54" s="120"/>
      <c r="P54" s="121" t="s">
        <v>213</v>
      </c>
      <c r="Q54" s="122"/>
      <c r="R54" s="79" t="s">
        <v>214</v>
      </c>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row>
    <row r="55" spans="2:52">
      <c r="B55" s="466" t="s">
        <v>225</v>
      </c>
      <c r="C55" s="23" t="s">
        <v>223</v>
      </c>
      <c r="D55" s="41"/>
      <c r="E55" s="23" t="s">
        <v>224</v>
      </c>
      <c r="F55" s="38"/>
      <c r="G55" s="37"/>
      <c r="H55" s="38"/>
      <c r="I55" s="38"/>
      <c r="J55" s="41"/>
      <c r="K55" s="37"/>
      <c r="L55" s="38"/>
      <c r="M55" s="38"/>
      <c r="N55" s="41"/>
      <c r="O55" s="37"/>
      <c r="P55" s="38"/>
      <c r="Q55" s="38"/>
      <c r="R55" s="41"/>
      <c r="S55" s="55"/>
      <c r="T55" s="89" t="s">
        <v>130</v>
      </c>
      <c r="AK55" s="55"/>
      <c r="AL55" s="55"/>
      <c r="AM55" s="55"/>
      <c r="AN55" s="55"/>
      <c r="AO55" s="55"/>
      <c r="AP55" s="55"/>
      <c r="AQ55" s="55"/>
      <c r="AR55" s="55"/>
      <c r="AS55" s="55"/>
      <c r="AT55" s="55"/>
      <c r="AU55" s="55"/>
      <c r="AV55" s="55"/>
      <c r="AW55" s="55"/>
      <c r="AX55" s="55"/>
      <c r="AY55" s="55"/>
      <c r="AZ55" s="55"/>
    </row>
    <row r="56" spans="2:52" ht="19.5" customHeight="1">
      <c r="B56" s="467"/>
      <c r="C56" s="51">
        <f>SUM(C8:C54)</f>
        <v>16840000</v>
      </c>
      <c r="D56" s="50" t="s">
        <v>25</v>
      </c>
      <c r="E56" s="51">
        <f>SUM(E8:E54)</f>
        <v>18302450</v>
      </c>
      <c r="F56" s="49" t="s">
        <v>25</v>
      </c>
      <c r="G56" s="48"/>
      <c r="H56" s="49"/>
      <c r="I56" s="49"/>
      <c r="J56" s="50"/>
      <c r="K56" s="48"/>
      <c r="L56" s="49"/>
      <c r="M56" s="49"/>
      <c r="N56" s="50"/>
      <c r="O56" s="48"/>
      <c r="P56" s="49"/>
      <c r="Q56" s="49"/>
      <c r="R56" s="50"/>
      <c r="S56" s="55"/>
      <c r="T56" s="14"/>
      <c r="V56" s="445" t="s">
        <v>238</v>
      </c>
      <c r="W56" s="446"/>
      <c r="X56" s="446"/>
      <c r="Y56" s="446"/>
      <c r="Z56" s="447"/>
      <c r="AA56" s="445" t="s">
        <v>239</v>
      </c>
      <c r="AB56" s="446"/>
      <c r="AC56" s="446"/>
      <c r="AD56" s="446"/>
      <c r="AE56" s="447"/>
      <c r="AK56" s="108"/>
      <c r="AL56" s="109"/>
      <c r="AM56" s="109"/>
      <c r="AN56" s="109"/>
      <c r="AO56" s="109"/>
      <c r="AP56" s="109"/>
      <c r="AQ56" s="32"/>
      <c r="AR56" s="109"/>
      <c r="AS56" s="109"/>
      <c r="AT56" s="109"/>
      <c r="AU56" s="109"/>
      <c r="AV56" s="55"/>
      <c r="AW56" s="55"/>
      <c r="AX56" s="55"/>
      <c r="AY56" s="55"/>
      <c r="AZ56" s="55"/>
    </row>
    <row r="57" spans="2:52" ht="19.5" customHeight="1">
      <c r="B57" s="39"/>
      <c r="C57" s="24"/>
      <c r="D57" s="53" t="s">
        <v>131</v>
      </c>
      <c r="E57" s="144">
        <f>IF(E56="","",E56-C56)</f>
        <v>1462450</v>
      </c>
      <c r="F57" s="1" t="s">
        <v>25</v>
      </c>
      <c r="T57" s="460" t="s">
        <v>127</v>
      </c>
      <c r="U57" s="478"/>
      <c r="V57" s="26" t="s">
        <v>63</v>
      </c>
      <c r="W57" s="462">
        <f>【別紙】添付１!H52</f>
        <v>14390000</v>
      </c>
      <c r="X57" s="479"/>
      <c r="Y57" s="479"/>
      <c r="Z57" s="480"/>
      <c r="AA57" s="58" t="s">
        <v>65</v>
      </c>
      <c r="AB57" s="454">
        <f>【別紙】添付１!K52</f>
        <v>13914150</v>
      </c>
      <c r="AC57" s="455"/>
      <c r="AD57" s="455"/>
      <c r="AE57" s="456"/>
      <c r="AF57" s="7" t="s">
        <v>132</v>
      </c>
      <c r="AG57" s="454">
        <f>AB57-W57</f>
        <v>-475850</v>
      </c>
      <c r="AH57" s="455"/>
      <c r="AI57" s="455"/>
      <c r="AJ57" s="456"/>
      <c r="AK57" s="108"/>
      <c r="AL57" s="109"/>
      <c r="AM57" s="109"/>
      <c r="AN57" s="109"/>
      <c r="AO57" s="109"/>
      <c r="AP57" s="109"/>
      <c r="AQ57" s="32"/>
      <c r="AR57" s="109"/>
      <c r="AS57" s="109"/>
      <c r="AT57" s="109"/>
      <c r="AU57" s="109"/>
      <c r="AV57" s="55"/>
      <c r="AW57" s="55"/>
      <c r="AX57" s="55"/>
      <c r="AY57" s="55"/>
      <c r="AZ57" s="55"/>
    </row>
    <row r="58" spans="2:52" ht="19.5" customHeight="1">
      <c r="B58" s="9" t="s">
        <v>126</v>
      </c>
      <c r="O58" s="55"/>
      <c r="P58" s="55"/>
      <c r="Q58" s="55"/>
      <c r="R58" s="55"/>
      <c r="S58" s="55"/>
      <c r="T58" s="460" t="s">
        <v>128</v>
      </c>
      <c r="U58" s="478"/>
      <c r="V58" s="26" t="s">
        <v>70</v>
      </c>
      <c r="W58" s="462">
        <f>【別紙】添付２!C57</f>
        <v>15405000</v>
      </c>
      <c r="X58" s="479"/>
      <c r="Y58" s="479"/>
      <c r="Z58" s="480"/>
      <c r="AA58" s="57" t="s">
        <v>71</v>
      </c>
      <c r="AB58" s="454">
        <f>【別紙】添付２!E57</f>
        <v>15434150</v>
      </c>
      <c r="AC58" s="455"/>
      <c r="AD58" s="455"/>
      <c r="AE58" s="456"/>
      <c r="AF58" s="7" t="s">
        <v>132</v>
      </c>
      <c r="AG58" s="454">
        <f t="shared" ref="AG58:AG59" si="0">AB58-W58</f>
        <v>29150</v>
      </c>
      <c r="AH58" s="455"/>
      <c r="AI58" s="455"/>
      <c r="AJ58" s="456"/>
      <c r="AK58" s="108"/>
      <c r="AL58" s="109"/>
      <c r="AM58" s="109"/>
      <c r="AN58" s="109"/>
      <c r="AO58" s="109"/>
      <c r="AP58" s="109"/>
      <c r="AQ58" s="32"/>
      <c r="AR58" s="109"/>
      <c r="AS58" s="109"/>
      <c r="AT58" s="109"/>
      <c r="AU58" s="109"/>
      <c r="AV58" s="55"/>
      <c r="AW58" s="55"/>
      <c r="AX58" s="55"/>
      <c r="AY58" s="55"/>
      <c r="AZ58" s="55"/>
    </row>
    <row r="59" spans="2:52" ht="19.5" customHeight="1">
      <c r="O59" s="39"/>
      <c r="P59" s="39"/>
      <c r="Q59" s="39"/>
      <c r="R59" s="39"/>
      <c r="S59" s="55"/>
      <c r="T59" s="460" t="s">
        <v>129</v>
      </c>
      <c r="U59" s="478"/>
      <c r="V59" s="26" t="s">
        <v>123</v>
      </c>
      <c r="W59" s="462">
        <f>C56</f>
        <v>16840000</v>
      </c>
      <c r="X59" s="479"/>
      <c r="Y59" s="479"/>
      <c r="Z59" s="480"/>
      <c r="AA59" s="57" t="s">
        <v>122</v>
      </c>
      <c r="AB59" s="454">
        <f>E56</f>
        <v>18302450</v>
      </c>
      <c r="AC59" s="455"/>
      <c r="AD59" s="455"/>
      <c r="AE59" s="456"/>
      <c r="AF59" s="7" t="s">
        <v>132</v>
      </c>
      <c r="AG59" s="454">
        <f t="shared" si="0"/>
        <v>1462450</v>
      </c>
      <c r="AH59" s="455"/>
      <c r="AI59" s="455"/>
      <c r="AJ59" s="456"/>
      <c r="AK59" s="55"/>
      <c r="AL59" s="55"/>
      <c r="AM59" s="55"/>
      <c r="AN59" s="55"/>
      <c r="AO59" s="55"/>
      <c r="AP59" s="55"/>
      <c r="AQ59" s="55"/>
      <c r="AR59" s="55"/>
      <c r="AS59" s="55"/>
      <c r="AT59" s="55"/>
      <c r="AU59" s="55"/>
      <c r="AV59" s="55"/>
      <c r="AW59" s="55"/>
      <c r="AX59" s="55"/>
      <c r="AY59" s="55"/>
      <c r="AZ59" s="55"/>
    </row>
    <row r="60" spans="2:52" ht="24.75" customHeight="1">
      <c r="O60" s="39"/>
      <c r="P60" s="39"/>
      <c r="Q60" s="39"/>
      <c r="R60" s="39"/>
      <c r="S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row>
    <row r="61" spans="2:52">
      <c r="O61" s="55"/>
      <c r="P61" s="55"/>
      <c r="Q61" s="55"/>
      <c r="R61" s="55"/>
      <c r="S61" s="55"/>
    </row>
    <row r="62" spans="2:52">
      <c r="O62" s="55"/>
      <c r="P62" s="55"/>
      <c r="Q62" s="55"/>
      <c r="R62" s="55"/>
      <c r="S62" s="55"/>
    </row>
    <row r="63" spans="2:52" ht="18.75" customHeight="1">
      <c r="O63" s="55"/>
      <c r="P63" s="55"/>
      <c r="Q63" s="55"/>
      <c r="R63" s="55"/>
      <c r="S63" s="55"/>
    </row>
  </sheetData>
  <mergeCells count="24">
    <mergeCell ref="B3:R3"/>
    <mergeCell ref="C5:R5"/>
    <mergeCell ref="C7:D7"/>
    <mergeCell ref="E7:F7"/>
    <mergeCell ref="G7:J7"/>
    <mergeCell ref="K7:N7"/>
    <mergeCell ref="O7:R7"/>
    <mergeCell ref="B55:B56"/>
    <mergeCell ref="V56:Z56"/>
    <mergeCell ref="AA56:AE56"/>
    <mergeCell ref="T57:U57"/>
    <mergeCell ref="W57:Z57"/>
    <mergeCell ref="AB57:AE57"/>
    <mergeCell ref="U9:AJ14"/>
    <mergeCell ref="U28:AL35"/>
    <mergeCell ref="T59:U59"/>
    <mergeCell ref="W59:Z59"/>
    <mergeCell ref="AB59:AE59"/>
    <mergeCell ref="AG59:AJ59"/>
    <mergeCell ref="AG57:AJ57"/>
    <mergeCell ref="T58:U58"/>
    <mergeCell ref="W58:Z58"/>
    <mergeCell ref="AB58:AE58"/>
    <mergeCell ref="AG58:AJ58"/>
  </mergeCells>
  <phoneticPr fontId="4"/>
  <printOptions horizontalCentered="1"/>
  <pageMargins left="0.59055118110236227" right="0.19685039370078741" top="0.19685039370078741" bottom="0.19685039370078741" header="0.31496062992125984" footer="0.31496062992125984"/>
  <pageSetup paperSize="9" scale="61" orientation="landscape" cellComments="asDisplayed" r:id="rId1"/>
  <ignoredErrors>
    <ignoredError sqref="I34 M34"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72"/>
  <sheetViews>
    <sheetView topLeftCell="A52" workbookViewId="0">
      <selection activeCell="C59" sqref="C59"/>
    </sheetView>
  </sheetViews>
  <sheetFormatPr defaultRowHeight="18.75"/>
  <cols>
    <col min="1" max="1" width="24.75" customWidth="1"/>
    <col min="2" max="2" width="23.25" customWidth="1"/>
    <col min="3" max="6" width="19" customWidth="1"/>
  </cols>
  <sheetData>
    <row r="1" spans="1:6" ht="23.25" customHeight="1">
      <c r="A1" s="176" t="s">
        <v>329</v>
      </c>
    </row>
    <row r="2" spans="1:6" ht="61.5" customHeight="1">
      <c r="A2" s="518" t="s">
        <v>338</v>
      </c>
      <c r="B2" s="518"/>
      <c r="C2" s="518"/>
      <c r="D2" s="518"/>
      <c r="E2" s="518"/>
      <c r="F2" s="518"/>
    </row>
    <row r="3" spans="1:6" ht="23.25" customHeight="1">
      <c r="A3" s="521" t="s">
        <v>315</v>
      </c>
      <c r="B3" s="521"/>
      <c r="C3" s="198">
        <v>6</v>
      </c>
      <c r="D3" s="189" t="s">
        <v>314</v>
      </c>
      <c r="E3" s="187"/>
      <c r="F3" s="187"/>
    </row>
    <row r="5" spans="1:6">
      <c r="A5" t="s">
        <v>296</v>
      </c>
    </row>
    <row r="6" spans="1:6" ht="36" customHeight="1">
      <c r="A6" s="522" t="s">
        <v>332</v>
      </c>
      <c r="B6" s="523"/>
      <c r="C6" s="523"/>
      <c r="D6" s="523"/>
      <c r="E6" s="523"/>
      <c r="F6" s="523"/>
    </row>
    <row r="7" spans="1:6">
      <c r="A7" s="158" t="s">
        <v>271</v>
      </c>
      <c r="B7" s="158" t="s">
        <v>270</v>
      </c>
      <c r="C7" s="178" t="s">
        <v>317</v>
      </c>
      <c r="D7" s="178" t="s">
        <v>316</v>
      </c>
      <c r="E7" s="177" t="s">
        <v>299</v>
      </c>
      <c r="F7" s="155" t="s">
        <v>304</v>
      </c>
    </row>
    <row r="8" spans="1:6" ht="18.75" customHeight="1">
      <c r="A8" s="199" t="s">
        <v>272</v>
      </c>
      <c r="B8" s="199" t="s">
        <v>267</v>
      </c>
      <c r="C8" s="199" t="s">
        <v>318</v>
      </c>
      <c r="D8" s="199" t="s">
        <v>318</v>
      </c>
      <c r="E8" s="200" t="s">
        <v>303</v>
      </c>
      <c r="F8" s="201">
        <v>11400000</v>
      </c>
    </row>
    <row r="9" spans="1:6">
      <c r="A9" s="199" t="s">
        <v>273</v>
      </c>
      <c r="B9" s="199" t="s">
        <v>268</v>
      </c>
      <c r="C9" s="199" t="s">
        <v>318</v>
      </c>
      <c r="D9" s="199" t="s">
        <v>319</v>
      </c>
      <c r="E9" s="200" t="s">
        <v>300</v>
      </c>
      <c r="F9" s="201">
        <v>1435000</v>
      </c>
    </row>
    <row r="10" spans="1:6">
      <c r="A10" s="199" t="s">
        <v>274</v>
      </c>
      <c r="B10" s="199" t="s">
        <v>269</v>
      </c>
      <c r="C10" s="199" t="s">
        <v>319</v>
      </c>
      <c r="D10" s="199" t="s">
        <v>318</v>
      </c>
      <c r="E10" s="200" t="s">
        <v>301</v>
      </c>
      <c r="F10" s="201">
        <v>1555000</v>
      </c>
    </row>
    <row r="11" spans="1:6">
      <c r="A11" s="202" t="s">
        <v>320</v>
      </c>
      <c r="B11" s="199" t="s">
        <v>280</v>
      </c>
      <c r="C11" s="199" t="s">
        <v>318</v>
      </c>
      <c r="D11" s="199" t="s">
        <v>318</v>
      </c>
      <c r="E11" s="200" t="s">
        <v>302</v>
      </c>
      <c r="F11" s="201">
        <v>1015000</v>
      </c>
    </row>
    <row r="12" spans="1:6">
      <c r="A12" s="199" t="s">
        <v>281</v>
      </c>
      <c r="B12" s="199" t="s">
        <v>269</v>
      </c>
      <c r="C12" s="199" t="s">
        <v>318</v>
      </c>
      <c r="D12" s="199" t="s">
        <v>318</v>
      </c>
      <c r="E12" s="200" t="s">
        <v>303</v>
      </c>
      <c r="F12" s="201">
        <v>1435000</v>
      </c>
    </row>
    <row r="13" spans="1:6">
      <c r="A13" s="155" t="s">
        <v>275</v>
      </c>
      <c r="B13" s="155"/>
      <c r="C13" s="155"/>
      <c r="D13" s="155"/>
      <c r="E13" s="155"/>
      <c r="F13" s="205">
        <f>SUM(F8:F12)</f>
        <v>16840000</v>
      </c>
    </row>
    <row r="14" spans="1:6">
      <c r="A14" s="174"/>
      <c r="B14" s="174"/>
      <c r="C14" s="175"/>
    </row>
    <row r="15" spans="1:6">
      <c r="A15" s="172" t="s">
        <v>297</v>
      </c>
      <c r="C15" s="173"/>
      <c r="D15" s="173"/>
      <c r="E15" s="173"/>
      <c r="F15" s="173"/>
    </row>
    <row r="16" spans="1:6" ht="36" customHeight="1">
      <c r="A16" s="522" t="s">
        <v>321</v>
      </c>
      <c r="B16" s="523"/>
      <c r="C16" s="523"/>
      <c r="D16" s="523"/>
      <c r="E16" s="523"/>
      <c r="F16" s="523"/>
    </row>
    <row r="17" spans="1:6" ht="25.5" customHeight="1">
      <c r="A17" s="179" t="s">
        <v>271</v>
      </c>
      <c r="B17" s="179" t="s">
        <v>270</v>
      </c>
      <c r="C17" s="190"/>
      <c r="D17" s="156" t="s">
        <v>283</v>
      </c>
      <c r="E17" s="156" t="s">
        <v>285</v>
      </c>
      <c r="F17" s="156" t="s">
        <v>287</v>
      </c>
    </row>
    <row r="18" spans="1:6">
      <c r="A18" s="206" t="str">
        <f>A8</f>
        <v>特別養護老人ホーム○○</v>
      </c>
      <c r="B18" s="206" t="str">
        <f>B8</f>
        <v>介護老人福祉施設</v>
      </c>
      <c r="C18" s="194"/>
      <c r="D18" s="203">
        <v>20.100000000000001</v>
      </c>
      <c r="E18" s="203">
        <v>30.4</v>
      </c>
      <c r="F18" s="203">
        <v>19.600000000000001</v>
      </c>
    </row>
    <row r="19" spans="1:6">
      <c r="A19" s="206" t="str">
        <f t="shared" ref="A19:B19" si="0">A9</f>
        <v>○○訪問介護</v>
      </c>
      <c r="B19" s="206" t="str">
        <f t="shared" si="0"/>
        <v>訪問介護</v>
      </c>
      <c r="C19" s="194"/>
      <c r="D19" s="203">
        <v>2.2999999999999998</v>
      </c>
      <c r="E19" s="203">
        <v>8.3000000000000007</v>
      </c>
      <c r="F19" s="203">
        <v>0</v>
      </c>
    </row>
    <row r="20" spans="1:6">
      <c r="A20" s="206" t="str">
        <f t="shared" ref="A20:B20" si="1">A10</f>
        <v>デイサービス○○</v>
      </c>
      <c r="B20" s="206" t="str">
        <f t="shared" si="1"/>
        <v>通所介護</v>
      </c>
      <c r="C20" s="194"/>
      <c r="D20" s="203">
        <v>1</v>
      </c>
      <c r="E20" s="203">
        <v>9</v>
      </c>
      <c r="F20" s="203">
        <v>4.3</v>
      </c>
    </row>
    <row r="21" spans="1:6">
      <c r="A21" s="206" t="str">
        <f t="shared" ref="A21:B21" si="2">A11</f>
        <v>△△訪問介護（茨木市）</v>
      </c>
      <c r="B21" s="206" t="str">
        <f t="shared" si="2"/>
        <v>訪問介護</v>
      </c>
      <c r="C21" s="194"/>
      <c r="D21" s="203">
        <v>2</v>
      </c>
      <c r="E21" s="203">
        <v>8</v>
      </c>
      <c r="F21" s="203">
        <v>0</v>
      </c>
    </row>
    <row r="22" spans="1:6">
      <c r="A22" s="206" t="str">
        <f t="shared" ref="A22:B22" si="3">A12</f>
        <v>デイサービス△△（兵庫県）</v>
      </c>
      <c r="B22" s="206" t="str">
        <f t="shared" si="3"/>
        <v>通所介護</v>
      </c>
      <c r="C22" s="194"/>
      <c r="D22" s="203">
        <v>2</v>
      </c>
      <c r="E22" s="203">
        <v>10</v>
      </c>
      <c r="F22" s="203">
        <v>8.6</v>
      </c>
    </row>
    <row r="23" spans="1:6">
      <c r="A23" s="155" t="s">
        <v>275</v>
      </c>
      <c r="B23" s="155"/>
      <c r="C23" s="191"/>
      <c r="D23" s="204">
        <f>SUM(D18:D22)</f>
        <v>27.400000000000002</v>
      </c>
      <c r="E23" s="204">
        <f>SUM(E18:E22)</f>
        <v>65.7</v>
      </c>
      <c r="F23" s="204">
        <f>SUM(F18:F22)</f>
        <v>32.5</v>
      </c>
    </row>
    <row r="25" spans="1:6">
      <c r="A25" t="s">
        <v>331</v>
      </c>
    </row>
    <row r="26" spans="1:6" ht="36" customHeight="1">
      <c r="A26" s="522" t="s">
        <v>322</v>
      </c>
      <c r="B26" s="523"/>
      <c r="C26" s="523"/>
      <c r="D26" s="523"/>
      <c r="E26" s="523"/>
      <c r="F26" s="523"/>
    </row>
    <row r="27" spans="1:6" ht="33">
      <c r="A27" s="179" t="s">
        <v>271</v>
      </c>
      <c r="B27" s="179" t="s">
        <v>270</v>
      </c>
      <c r="C27" s="179" t="s">
        <v>275</v>
      </c>
      <c r="D27" s="157" t="s">
        <v>284</v>
      </c>
      <c r="E27" s="157" t="s">
        <v>286</v>
      </c>
      <c r="F27" s="157" t="s">
        <v>288</v>
      </c>
    </row>
    <row r="28" spans="1:6">
      <c r="A28" s="206" t="str">
        <f>A8</f>
        <v>特別養護老人ホーム○○</v>
      </c>
      <c r="B28" s="206" t="str">
        <f>B8</f>
        <v>介護老人福祉施設</v>
      </c>
      <c r="C28" s="205">
        <f>SUM(D28:F28)</f>
        <v>108768000</v>
      </c>
      <c r="D28" s="201">
        <f>280000*$C$3*D18</f>
        <v>33768000</v>
      </c>
      <c r="E28" s="201">
        <f t="shared" ref="E28:F32" si="4">250000*$C$3*E18</f>
        <v>45600000</v>
      </c>
      <c r="F28" s="201">
        <f t="shared" si="4"/>
        <v>29400000.000000004</v>
      </c>
    </row>
    <row r="29" spans="1:6">
      <c r="A29" s="206" t="str">
        <f t="shared" ref="A29:B29" si="5">A9</f>
        <v>○○訪問介護</v>
      </c>
      <c r="B29" s="206" t="str">
        <f t="shared" si="5"/>
        <v>訪問介護</v>
      </c>
      <c r="C29" s="205">
        <f t="shared" ref="C29:C33" si="6">SUM(D29:F29)</f>
        <v>16314000.000000002</v>
      </c>
      <c r="D29" s="201">
        <f>280000*$C$3*D19</f>
        <v>3863999.9999999995</v>
      </c>
      <c r="E29" s="201">
        <f t="shared" si="4"/>
        <v>12450000.000000002</v>
      </c>
      <c r="F29" s="201">
        <f t="shared" si="4"/>
        <v>0</v>
      </c>
    </row>
    <row r="30" spans="1:6">
      <c r="A30" s="206" t="str">
        <f t="shared" ref="A30:B30" si="7">A10</f>
        <v>デイサービス○○</v>
      </c>
      <c r="B30" s="206" t="str">
        <f t="shared" si="7"/>
        <v>通所介護</v>
      </c>
      <c r="C30" s="205">
        <f t="shared" si="6"/>
        <v>21630000</v>
      </c>
      <c r="D30" s="201">
        <f>280000*$C$3*D20</f>
        <v>1680000</v>
      </c>
      <c r="E30" s="201">
        <f t="shared" si="4"/>
        <v>13500000</v>
      </c>
      <c r="F30" s="201">
        <f t="shared" si="4"/>
        <v>6450000</v>
      </c>
    </row>
    <row r="31" spans="1:6">
      <c r="A31" s="206" t="str">
        <f t="shared" ref="A31:B31" si="8">A11</f>
        <v>△△訪問介護（茨木市）</v>
      </c>
      <c r="B31" s="206" t="str">
        <f t="shared" si="8"/>
        <v>訪問介護</v>
      </c>
      <c r="C31" s="205">
        <f t="shared" si="6"/>
        <v>15360000</v>
      </c>
      <c r="D31" s="201">
        <f>280000*$C$3*D21</f>
        <v>3360000</v>
      </c>
      <c r="E31" s="201">
        <f t="shared" si="4"/>
        <v>12000000</v>
      </c>
      <c r="F31" s="201">
        <f t="shared" si="4"/>
        <v>0</v>
      </c>
    </row>
    <row r="32" spans="1:6">
      <c r="A32" s="206" t="str">
        <f t="shared" ref="A32:B32" si="9">A12</f>
        <v>デイサービス△△（兵庫県）</v>
      </c>
      <c r="B32" s="206" t="str">
        <f t="shared" si="9"/>
        <v>通所介護</v>
      </c>
      <c r="C32" s="205">
        <f t="shared" si="6"/>
        <v>31260000</v>
      </c>
      <c r="D32" s="201">
        <f>280000*$C$3*D22</f>
        <v>3360000</v>
      </c>
      <c r="E32" s="201">
        <f t="shared" si="4"/>
        <v>15000000</v>
      </c>
      <c r="F32" s="201">
        <f t="shared" si="4"/>
        <v>12900000</v>
      </c>
    </row>
    <row r="33" spans="1:6">
      <c r="A33" s="155" t="s">
        <v>275</v>
      </c>
      <c r="B33" s="155"/>
      <c r="C33" s="205">
        <f t="shared" si="6"/>
        <v>193332000</v>
      </c>
      <c r="D33" s="205">
        <f>SUM(D28:D32)</f>
        <v>46032000</v>
      </c>
      <c r="E33" s="205">
        <f t="shared" ref="E33:F33" si="10">SUM(E28:E32)</f>
        <v>98550000</v>
      </c>
      <c r="F33" s="205">
        <f t="shared" si="10"/>
        <v>48750000</v>
      </c>
    </row>
    <row r="35" spans="1:6">
      <c r="A35" t="s">
        <v>323</v>
      </c>
    </row>
    <row r="36" spans="1:6" ht="36" customHeight="1">
      <c r="A36" s="522" t="s">
        <v>330</v>
      </c>
      <c r="B36" s="523"/>
      <c r="C36" s="523"/>
      <c r="D36" s="523"/>
      <c r="E36" s="523"/>
      <c r="F36" s="523"/>
    </row>
    <row r="37" spans="1:6">
      <c r="A37" s="179" t="s">
        <v>271</v>
      </c>
      <c r="B37" s="179" t="s">
        <v>270</v>
      </c>
      <c r="C37" s="190"/>
      <c r="D37" s="156" t="s">
        <v>283</v>
      </c>
      <c r="E37" s="156" t="s">
        <v>285</v>
      </c>
      <c r="F37" s="156" t="s">
        <v>287</v>
      </c>
    </row>
    <row r="38" spans="1:6">
      <c r="A38" s="206" t="str">
        <f t="shared" ref="A38:B42" si="11">A8</f>
        <v>特別養護老人ホーム○○</v>
      </c>
      <c r="B38" s="206" t="str">
        <f t="shared" si="11"/>
        <v>介護老人福祉施設</v>
      </c>
      <c r="C38" s="194"/>
      <c r="D38" s="201">
        <v>280000</v>
      </c>
      <c r="E38" s="201">
        <v>65000</v>
      </c>
      <c r="F38" s="201">
        <v>70000</v>
      </c>
    </row>
    <row r="39" spans="1:6">
      <c r="A39" s="206" t="str">
        <f t="shared" si="11"/>
        <v>○○訪問介護</v>
      </c>
      <c r="B39" s="206" t="str">
        <f t="shared" si="11"/>
        <v>訪問介護</v>
      </c>
      <c r="C39" s="194"/>
      <c r="D39" s="201">
        <v>480000</v>
      </c>
      <c r="E39" s="201">
        <v>200000</v>
      </c>
      <c r="F39" s="201"/>
    </row>
    <row r="40" spans="1:6">
      <c r="A40" s="206" t="str">
        <f t="shared" si="11"/>
        <v>デイサービス○○</v>
      </c>
      <c r="B40" s="206" t="str">
        <f t="shared" si="11"/>
        <v>通所介護</v>
      </c>
      <c r="C40" s="194"/>
      <c r="D40" s="201">
        <v>200000</v>
      </c>
      <c r="E40" s="201">
        <v>200000</v>
      </c>
      <c r="F40" s="201">
        <v>40500</v>
      </c>
    </row>
    <row r="41" spans="1:6">
      <c r="A41" s="206" t="str">
        <f t="shared" si="11"/>
        <v>△△訪問介護（茨木市）</v>
      </c>
      <c r="B41" s="206" t="str">
        <f t="shared" si="11"/>
        <v>訪問介護</v>
      </c>
      <c r="C41" s="194"/>
      <c r="D41" s="201">
        <v>480000</v>
      </c>
      <c r="E41" s="201">
        <v>70000</v>
      </c>
      <c r="F41" s="201"/>
    </row>
    <row r="42" spans="1:6">
      <c r="A42" s="206" t="str">
        <f t="shared" si="11"/>
        <v>デイサービス△△（兵庫県）</v>
      </c>
      <c r="B42" s="206" t="str">
        <f t="shared" si="11"/>
        <v>通所介護</v>
      </c>
      <c r="C42" s="194"/>
      <c r="D42" s="201">
        <v>210000</v>
      </c>
      <c r="E42" s="201">
        <v>210000</v>
      </c>
      <c r="F42" s="201">
        <v>40500</v>
      </c>
    </row>
    <row r="43" spans="1:6">
      <c r="A43" s="155" t="s">
        <v>275</v>
      </c>
      <c r="B43" s="155"/>
      <c r="C43" s="191"/>
      <c r="D43" s="205">
        <f>(D38*D18+D39*D19+D40*D20+D41*D21+D42*D22)/D23</f>
        <v>303357.66423357662</v>
      </c>
      <c r="E43" s="205">
        <f>(E38*E18+E39*E19+E40*E20+E41*E21+E42*E22)/E23</f>
        <v>123226.78843226787</v>
      </c>
      <c r="F43" s="205">
        <f>(F38*F18+F39*F19+F40*F20+F41*F21+F42*F22)/F23</f>
        <v>58290.769230769234</v>
      </c>
    </row>
    <row r="44" spans="1:6">
      <c r="D44" s="159"/>
    </row>
    <row r="45" spans="1:6">
      <c r="A45" t="s">
        <v>327</v>
      </c>
    </row>
    <row r="46" spans="1:6" ht="36" customHeight="1">
      <c r="A46" s="522" t="s">
        <v>328</v>
      </c>
      <c r="B46" s="523"/>
      <c r="C46" s="523"/>
      <c r="D46" s="523"/>
      <c r="E46" s="523"/>
      <c r="F46" s="523"/>
    </row>
    <row r="47" spans="1:6">
      <c r="A47" s="179" t="s">
        <v>271</v>
      </c>
      <c r="B47" s="179" t="s">
        <v>270</v>
      </c>
      <c r="C47" s="179" t="s">
        <v>275</v>
      </c>
      <c r="D47" s="157" t="s">
        <v>324</v>
      </c>
      <c r="E47" s="157" t="s">
        <v>325</v>
      </c>
      <c r="F47" s="157" t="s">
        <v>326</v>
      </c>
    </row>
    <row r="48" spans="1:6">
      <c r="A48" s="206" t="str">
        <f>A8</f>
        <v>特別養護老人ホーム○○</v>
      </c>
      <c r="B48" s="206" t="str">
        <f>B8</f>
        <v>介護老人福祉施設</v>
      </c>
      <c r="C48" s="205">
        <f>SUM(D48:F48)</f>
        <v>117744000</v>
      </c>
      <c r="D48" s="205">
        <f>D28+D38*D18</f>
        <v>39396000</v>
      </c>
      <c r="E48" s="205">
        <f>E28+E38*E18</f>
        <v>47576000</v>
      </c>
      <c r="F48" s="205">
        <f>F28+F38*F18</f>
        <v>30772000.000000004</v>
      </c>
    </row>
    <row r="49" spans="1:6">
      <c r="A49" s="206" t="str">
        <f t="shared" ref="A49:B49" si="12">A9</f>
        <v>○○訪問介護</v>
      </c>
      <c r="B49" s="206" t="str">
        <f t="shared" si="12"/>
        <v>訪問介護</v>
      </c>
      <c r="C49" s="205">
        <f t="shared" ref="C49:C53" si="13">SUM(D49:F49)</f>
        <v>19078000</v>
      </c>
      <c r="D49" s="205">
        <f t="shared" ref="D49:E52" si="14">D29+D39*D19</f>
        <v>4968000</v>
      </c>
      <c r="E49" s="205">
        <f t="shared" si="14"/>
        <v>14110000.000000002</v>
      </c>
      <c r="F49" s="205">
        <f t="shared" ref="F49" si="15">F29+F39*F19</f>
        <v>0</v>
      </c>
    </row>
    <row r="50" spans="1:6">
      <c r="A50" s="206" t="str">
        <f t="shared" ref="A50:B50" si="16">A10</f>
        <v>デイサービス○○</v>
      </c>
      <c r="B50" s="206" t="str">
        <f t="shared" si="16"/>
        <v>通所介護</v>
      </c>
      <c r="C50" s="205">
        <f t="shared" si="13"/>
        <v>23804150</v>
      </c>
      <c r="D50" s="205">
        <f t="shared" si="14"/>
        <v>1880000</v>
      </c>
      <c r="E50" s="205">
        <f t="shared" si="14"/>
        <v>15300000</v>
      </c>
      <c r="F50" s="205">
        <f t="shared" ref="F50" si="17">F30+F40*F20</f>
        <v>6624150</v>
      </c>
    </row>
    <row r="51" spans="1:6">
      <c r="A51" s="206" t="str">
        <f t="shared" ref="A51:B51" si="18">A11</f>
        <v>△△訪問介護（茨木市）</v>
      </c>
      <c r="B51" s="206" t="str">
        <f t="shared" si="18"/>
        <v>訪問介護</v>
      </c>
      <c r="C51" s="205">
        <f t="shared" si="13"/>
        <v>16880000</v>
      </c>
      <c r="D51" s="205">
        <f t="shared" si="14"/>
        <v>4320000</v>
      </c>
      <c r="E51" s="205">
        <f t="shared" si="14"/>
        <v>12560000</v>
      </c>
      <c r="F51" s="205">
        <f t="shared" ref="F51" si="19">F31+F41*F21</f>
        <v>0</v>
      </c>
    </row>
    <row r="52" spans="1:6">
      <c r="A52" s="206" t="str">
        <f t="shared" ref="A52:B52" si="20">A12</f>
        <v>デイサービス△△（兵庫県）</v>
      </c>
      <c r="B52" s="206" t="str">
        <f t="shared" si="20"/>
        <v>通所介護</v>
      </c>
      <c r="C52" s="205">
        <f t="shared" si="13"/>
        <v>34128300</v>
      </c>
      <c r="D52" s="205">
        <f t="shared" si="14"/>
        <v>3780000</v>
      </c>
      <c r="E52" s="205">
        <f t="shared" si="14"/>
        <v>17100000</v>
      </c>
      <c r="F52" s="205">
        <f t="shared" ref="F52" si="21">F32+F42*F22</f>
        <v>13248300</v>
      </c>
    </row>
    <row r="53" spans="1:6">
      <c r="A53" s="155" t="s">
        <v>275</v>
      </c>
      <c r="B53" s="155"/>
      <c r="C53" s="205">
        <f t="shared" si="13"/>
        <v>211634450</v>
      </c>
      <c r="D53" s="205">
        <f>SUM(D48:D52)</f>
        <v>54344000</v>
      </c>
      <c r="E53" s="205">
        <f t="shared" ref="E53:F53" si="22">SUM(E48:E52)</f>
        <v>106646000</v>
      </c>
      <c r="F53" s="205">
        <f t="shared" si="22"/>
        <v>50644450</v>
      </c>
    </row>
    <row r="54" spans="1:6">
      <c r="D54" s="197"/>
    </row>
    <row r="55" spans="1:6">
      <c r="A55" t="s">
        <v>298</v>
      </c>
    </row>
    <row r="56" spans="1:6" ht="36" customHeight="1">
      <c r="A56" s="522" t="s">
        <v>333</v>
      </c>
      <c r="B56" s="523"/>
      <c r="C56" s="523"/>
      <c r="D56" s="523"/>
      <c r="E56" s="523"/>
      <c r="F56" s="523"/>
    </row>
    <row r="57" spans="1:6">
      <c r="A57" s="519" t="s">
        <v>271</v>
      </c>
      <c r="B57" s="519" t="s">
        <v>270</v>
      </c>
      <c r="C57" s="519" t="s">
        <v>275</v>
      </c>
      <c r="D57" s="156" t="s">
        <v>283</v>
      </c>
      <c r="E57" s="156" t="s">
        <v>285</v>
      </c>
      <c r="F57" s="156" t="s">
        <v>287</v>
      </c>
    </row>
    <row r="58" spans="1:6">
      <c r="A58" s="520"/>
      <c r="B58" s="520"/>
      <c r="C58" s="520"/>
      <c r="D58" s="156" t="s">
        <v>293</v>
      </c>
      <c r="E58" s="156" t="s">
        <v>294</v>
      </c>
      <c r="F58" s="156" t="s">
        <v>295</v>
      </c>
    </row>
    <row r="59" spans="1:6">
      <c r="A59" s="206" t="str">
        <f>A8</f>
        <v>特別養護老人ホーム○○</v>
      </c>
      <c r="B59" s="206" t="str">
        <f>B8</f>
        <v>介護老人福祉施設</v>
      </c>
      <c r="C59" s="205">
        <f>SUM(D59:F59)</f>
        <v>8976000</v>
      </c>
      <c r="D59" s="205">
        <f t="shared" ref="D59:F63" si="23">D48-D28</f>
        <v>5628000</v>
      </c>
      <c r="E59" s="205">
        <f t="shared" si="23"/>
        <v>1976000</v>
      </c>
      <c r="F59" s="205">
        <f t="shared" si="23"/>
        <v>1372000</v>
      </c>
    </row>
    <row r="60" spans="1:6">
      <c r="A60" s="206" t="str">
        <f t="shared" ref="A60:B60" si="24">A9</f>
        <v>○○訪問介護</v>
      </c>
      <c r="B60" s="206" t="str">
        <f t="shared" si="24"/>
        <v>訪問介護</v>
      </c>
      <c r="C60" s="205">
        <f t="shared" ref="C60:C64" si="25">SUM(D60:F60)</f>
        <v>2764000.0000000005</v>
      </c>
      <c r="D60" s="205">
        <f t="shared" si="23"/>
        <v>1104000.0000000005</v>
      </c>
      <c r="E60" s="205">
        <f t="shared" si="23"/>
        <v>1660000</v>
      </c>
      <c r="F60" s="205">
        <f t="shared" si="23"/>
        <v>0</v>
      </c>
    </row>
    <row r="61" spans="1:6">
      <c r="A61" s="206" t="str">
        <f t="shared" ref="A61:B61" si="26">A10</f>
        <v>デイサービス○○</v>
      </c>
      <c r="B61" s="206" t="str">
        <f t="shared" si="26"/>
        <v>通所介護</v>
      </c>
      <c r="C61" s="205">
        <f>SUM(D61:F61)</f>
        <v>2174150</v>
      </c>
      <c r="D61" s="205">
        <f t="shared" si="23"/>
        <v>200000</v>
      </c>
      <c r="E61" s="205">
        <f t="shared" si="23"/>
        <v>1800000</v>
      </c>
      <c r="F61" s="205">
        <f t="shared" si="23"/>
        <v>174150</v>
      </c>
    </row>
    <row r="62" spans="1:6">
      <c r="A62" s="206" t="str">
        <f t="shared" ref="A62:B62" si="27">A11</f>
        <v>△△訪問介護（茨木市）</v>
      </c>
      <c r="B62" s="206" t="str">
        <f t="shared" si="27"/>
        <v>訪問介護</v>
      </c>
      <c r="C62" s="205">
        <f t="shared" si="25"/>
        <v>1520000</v>
      </c>
      <c r="D62" s="205">
        <f t="shared" si="23"/>
        <v>960000</v>
      </c>
      <c r="E62" s="205">
        <f t="shared" si="23"/>
        <v>560000</v>
      </c>
      <c r="F62" s="205">
        <f t="shared" si="23"/>
        <v>0</v>
      </c>
    </row>
    <row r="63" spans="1:6">
      <c r="A63" s="206" t="str">
        <f t="shared" ref="A63:B63" si="28">A12</f>
        <v>デイサービス△△（兵庫県）</v>
      </c>
      <c r="B63" s="206" t="str">
        <f t="shared" si="28"/>
        <v>通所介護</v>
      </c>
      <c r="C63" s="205">
        <f t="shared" si="25"/>
        <v>2868300</v>
      </c>
      <c r="D63" s="205">
        <f t="shared" si="23"/>
        <v>420000</v>
      </c>
      <c r="E63" s="205">
        <f t="shared" si="23"/>
        <v>2100000</v>
      </c>
      <c r="F63" s="205">
        <f t="shared" si="23"/>
        <v>348300</v>
      </c>
    </row>
    <row r="64" spans="1:6">
      <c r="A64" s="155" t="s">
        <v>275</v>
      </c>
      <c r="B64" s="155"/>
      <c r="C64" s="205">
        <f t="shared" si="25"/>
        <v>18302450</v>
      </c>
      <c r="D64" s="205">
        <f>SUM(D59:D63)</f>
        <v>8312000</v>
      </c>
      <c r="E64" s="205">
        <f>SUM(E59:E63)</f>
        <v>8096000</v>
      </c>
      <c r="F64" s="205">
        <f>SUM(F59:F63)</f>
        <v>1894450</v>
      </c>
    </row>
    <row r="66" spans="4:6">
      <c r="D66" s="159">
        <f>SUM(D59:D62)</f>
        <v>7892000</v>
      </c>
      <c r="E66" s="159">
        <f t="shared" ref="E66:F66" si="29">SUM(E59:E62)</f>
        <v>5996000</v>
      </c>
      <c r="F66" s="159">
        <f t="shared" si="29"/>
        <v>1546150</v>
      </c>
    </row>
    <row r="67" spans="4:6" hidden="1">
      <c r="D67">
        <f>D59/D18</f>
        <v>280000</v>
      </c>
      <c r="E67">
        <f t="shared" ref="E67:F67" si="30">E59/E18</f>
        <v>65000</v>
      </c>
      <c r="F67">
        <f t="shared" si="30"/>
        <v>70000</v>
      </c>
    </row>
    <row r="68" spans="4:6" hidden="1">
      <c r="D68">
        <f t="shared" ref="D68:F68" si="31">D60/D19</f>
        <v>480000.00000000023</v>
      </c>
      <c r="E68">
        <f t="shared" si="31"/>
        <v>199999.99999999997</v>
      </c>
      <c r="F68" t="e">
        <f t="shared" si="31"/>
        <v>#DIV/0!</v>
      </c>
    </row>
    <row r="69" spans="4:6" hidden="1">
      <c r="D69">
        <f t="shared" ref="D69:F69" si="32">D61/D20</f>
        <v>200000</v>
      </c>
      <c r="E69">
        <f t="shared" si="32"/>
        <v>200000</v>
      </c>
      <c r="F69">
        <f t="shared" si="32"/>
        <v>40500</v>
      </c>
    </row>
    <row r="70" spans="4:6" hidden="1">
      <c r="D70">
        <f t="shared" ref="D70:F70" si="33">D62/D21</f>
        <v>480000</v>
      </c>
      <c r="E70">
        <f t="shared" si="33"/>
        <v>70000</v>
      </c>
      <c r="F70" t="e">
        <f t="shared" si="33"/>
        <v>#DIV/0!</v>
      </c>
    </row>
    <row r="71" spans="4:6" hidden="1">
      <c r="D71">
        <f t="shared" ref="D71:F72" si="34">D63/D22</f>
        <v>210000</v>
      </c>
      <c r="E71">
        <f t="shared" si="34"/>
        <v>210000</v>
      </c>
      <c r="F71">
        <f t="shared" si="34"/>
        <v>40500</v>
      </c>
    </row>
    <row r="72" spans="4:6" hidden="1">
      <c r="D72">
        <f t="shared" si="34"/>
        <v>303357.66423357662</v>
      </c>
      <c r="E72">
        <f t="shared" si="34"/>
        <v>123226.78843226787</v>
      </c>
      <c r="F72">
        <f t="shared" si="34"/>
        <v>58290.769230769234</v>
      </c>
    </row>
  </sheetData>
  <mergeCells count="11">
    <mergeCell ref="A2:F2"/>
    <mergeCell ref="A57:A58"/>
    <mergeCell ref="B57:B58"/>
    <mergeCell ref="C57:C58"/>
    <mergeCell ref="A3:B3"/>
    <mergeCell ref="A6:F6"/>
    <mergeCell ref="A16:F16"/>
    <mergeCell ref="A26:F26"/>
    <mergeCell ref="A36:F36"/>
    <mergeCell ref="A46:F46"/>
    <mergeCell ref="A56:F56"/>
  </mergeCells>
  <phoneticPr fontId="4"/>
  <pageMargins left="0.70866141732283472" right="0.70866141732283472" top="0.74803149606299213" bottom="0.74803149606299213" header="0.31496062992125984" footer="0.31496062992125984"/>
  <pageSetup paperSize="9" scale="5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特定処遇改善(表紙)</vt:lpstr>
      <vt:lpstr>【計画】別紙様式２（基本モデルパターン）</vt:lpstr>
      <vt:lpstr>【別紙】添付１</vt:lpstr>
      <vt:lpstr>【別紙】添付２</vt:lpstr>
      <vt:lpstr>【別紙】添付３</vt:lpstr>
      <vt:lpstr>モデル（基本）</vt:lpstr>
      <vt:lpstr>'【計画】別紙様式２（基本モデルパターン）'!Print_Area</vt:lpstr>
      <vt:lpstr>【別紙】添付１!Print_Area</vt:lpstr>
      <vt:lpstr>【別紙】添付２!Print_Area</vt:lpstr>
      <vt:lpstr>【別紙】添付３!Print_Area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今村　弘志</cp:lastModifiedBy>
  <cp:lastPrinted>2019-11-22T08:25:05Z</cp:lastPrinted>
  <dcterms:modified xsi:type="dcterms:W3CDTF">2019-11-22T08:25:08Z</dcterms:modified>
</cp:coreProperties>
</file>